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640" windowHeight="11760"/>
  </bookViews>
  <sheets>
    <sheet name="13 laps" sheetId="1" r:id="rId1"/>
    <sheet name="8 laps" sheetId="2" r:id="rId2"/>
    <sheet name="walks" sheetId="4" r:id="rId3"/>
    <sheet name="3 laps" sheetId="3" r:id="rId4"/>
  </sheets>
  <calcPr calcId="152511"/>
</workbook>
</file>

<file path=xl/calcChain.xml><?xml version="1.0" encoding="utf-8"?>
<calcChain xmlns="http://schemas.openxmlformats.org/spreadsheetml/2006/main">
  <c r="J101" i="1"/>
  <c r="H170"/>
  <c r="I170" s="1"/>
  <c r="H169"/>
  <c r="I169" s="1"/>
  <c r="H168"/>
  <c r="I168" s="1"/>
  <c r="H167"/>
  <c r="I167" s="1"/>
  <c r="H166"/>
  <c r="I166" s="1"/>
  <c r="H165"/>
  <c r="I165" s="1"/>
  <c r="H164"/>
  <c r="I164" s="1"/>
  <c r="H163"/>
  <c r="I163" s="1"/>
  <c r="H162"/>
  <c r="I162" s="1"/>
  <c r="H161"/>
  <c r="I161" s="1"/>
  <c r="H160"/>
  <c r="I160" s="1"/>
  <c r="H159"/>
  <c r="I159" s="1"/>
  <c r="C159"/>
  <c r="C160" s="1"/>
  <c r="C161" s="1"/>
  <c r="C162" s="1"/>
  <c r="C163" s="1"/>
  <c r="C164" s="1"/>
  <c r="C165" s="1"/>
  <c r="C166" s="1"/>
  <c r="C167" s="1"/>
  <c r="C168" s="1"/>
  <c r="C169" s="1"/>
  <c r="C170" s="1"/>
  <c r="B159"/>
  <c r="B160" s="1"/>
  <c r="B161" s="1"/>
  <c r="B162" s="1"/>
  <c r="B163" s="1"/>
  <c r="B164" s="1"/>
  <c r="B165" s="1"/>
  <c r="B166" s="1"/>
  <c r="B167" s="1"/>
  <c r="B168" s="1"/>
  <c r="B169" s="1"/>
  <c r="B170" s="1"/>
  <c r="I158"/>
  <c r="J4" i="3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3"/>
  <c r="H59" l="1"/>
  <c r="H60"/>
  <c r="I61" s="1"/>
  <c r="H61"/>
  <c r="J186" i="1"/>
  <c r="J200"/>
  <c r="J214"/>
  <c r="J228"/>
  <c r="J114"/>
  <c r="J128"/>
  <c r="J142"/>
  <c r="J143"/>
  <c r="J16"/>
  <c r="J30"/>
  <c r="J44"/>
  <c r="J58"/>
  <c r="J72"/>
  <c r="J86"/>
  <c r="I60" i="3" l="1"/>
  <c r="H34" i="1"/>
  <c r="J41" i="2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40"/>
  <c r="H17" i="4"/>
  <c r="H18"/>
  <c r="I18" s="1"/>
  <c r="H19"/>
  <c r="I19" s="1"/>
  <c r="H20"/>
  <c r="I20" s="1"/>
  <c r="H21"/>
  <c r="I21" s="1"/>
  <c r="H22"/>
  <c r="I22" s="1"/>
  <c r="H23"/>
  <c r="I23" s="1"/>
  <c r="I24"/>
  <c r="J24" s="1"/>
  <c r="J27"/>
  <c r="J28"/>
  <c r="J23" l="1"/>
  <c r="J22"/>
  <c r="J21"/>
  <c r="J20"/>
  <c r="J19"/>
  <c r="J18"/>
  <c r="J17"/>
  <c r="W138" i="3"/>
  <c r="W142"/>
  <c r="W146"/>
  <c r="W150"/>
  <c r="W154"/>
  <c r="W158"/>
  <c r="W162"/>
  <c r="W166"/>
  <c r="W170"/>
  <c r="W174"/>
  <c r="W178"/>
  <c r="W182"/>
  <c r="W186"/>
  <c r="W190"/>
  <c r="W194"/>
  <c r="W198"/>
  <c r="J82"/>
  <c r="J86"/>
  <c r="J90"/>
  <c r="J94"/>
  <c r="J98"/>
  <c r="J102"/>
  <c r="J106"/>
  <c r="J110"/>
  <c r="J114"/>
  <c r="J118"/>
  <c r="J122"/>
  <c r="J126"/>
  <c r="J130"/>
  <c r="J134"/>
  <c r="J138"/>
  <c r="J142"/>
  <c r="J146"/>
  <c r="J150"/>
  <c r="J154"/>
  <c r="J158"/>
  <c r="J162"/>
  <c r="J166"/>
  <c r="J170"/>
  <c r="J174"/>
  <c r="J178"/>
  <c r="J182"/>
  <c r="J186"/>
  <c r="J190"/>
  <c r="J194"/>
  <c r="J198"/>
  <c r="C12"/>
  <c r="C13" s="1"/>
  <c r="N4"/>
  <c r="N5" s="1"/>
  <c r="N8" s="1"/>
  <c r="N9" s="1"/>
  <c r="N12" s="1"/>
  <c r="N13" s="1"/>
  <c r="N15" s="1"/>
  <c r="N16" s="1"/>
  <c r="N17" s="1"/>
  <c r="N19" s="1"/>
  <c r="N20" s="1"/>
  <c r="N21" s="1"/>
  <c r="N24" s="1"/>
  <c r="N25" s="1"/>
  <c r="N28" s="1"/>
  <c r="N29" s="1"/>
  <c r="N31" s="1"/>
  <c r="N32" s="1"/>
  <c r="N33" s="1"/>
  <c r="N35" s="1"/>
  <c r="N36" s="1"/>
  <c r="N37" s="1"/>
  <c r="N39" s="1"/>
  <c r="N40" s="1"/>
  <c r="N41" s="1"/>
  <c r="N43" s="1"/>
  <c r="N44" s="1"/>
  <c r="N45" s="1"/>
  <c r="N47" s="1"/>
  <c r="N48" s="1"/>
  <c r="N49" s="1"/>
  <c r="N51" s="1"/>
  <c r="N52" s="1"/>
  <c r="N53" s="1"/>
  <c r="N55" s="1"/>
  <c r="N56" s="1"/>
  <c r="N57" s="1"/>
  <c r="N59" s="1"/>
  <c r="N60" s="1"/>
  <c r="N61" s="1"/>
  <c r="N63" s="1"/>
  <c r="N64" s="1"/>
  <c r="N65" s="1"/>
  <c r="N67" s="1"/>
  <c r="N68" s="1"/>
  <c r="N69" s="1"/>
  <c r="N71" s="1"/>
  <c r="N72" s="1"/>
  <c r="N73" s="1"/>
  <c r="N75" s="1"/>
  <c r="N76" s="1"/>
  <c r="N77" s="1"/>
  <c r="N79" s="1"/>
  <c r="N80" s="1"/>
  <c r="N81" s="1"/>
  <c r="N83" s="1"/>
  <c r="N84" s="1"/>
  <c r="N85" s="1"/>
  <c r="N87" s="1"/>
  <c r="N88" s="1"/>
  <c r="N89" s="1"/>
  <c r="N91" s="1"/>
  <c r="N92" s="1"/>
  <c r="N93" s="1"/>
  <c r="N95" s="1"/>
  <c r="N96" s="1"/>
  <c r="N97" s="1"/>
  <c r="N99" s="1"/>
  <c r="N100" s="1"/>
  <c r="N101" s="1"/>
  <c r="N103" s="1"/>
  <c r="N104" s="1"/>
  <c r="N105" s="1"/>
  <c r="N107" s="1"/>
  <c r="N108" s="1"/>
  <c r="N109" s="1"/>
  <c r="N111" s="1"/>
  <c r="N112" s="1"/>
  <c r="N113" s="1"/>
  <c r="N115" s="1"/>
  <c r="N116" s="1"/>
  <c r="N117" s="1"/>
  <c r="N119" s="1"/>
  <c r="N120" s="1"/>
  <c r="N121" s="1"/>
  <c r="N123" s="1"/>
  <c r="N124" s="1"/>
  <c r="N125" s="1"/>
  <c r="N128" s="1"/>
  <c r="N129" s="1"/>
  <c r="N131" s="1"/>
  <c r="N132" s="1"/>
  <c r="N133" s="1"/>
  <c r="N135" s="1"/>
  <c r="N136" s="1"/>
  <c r="N137" s="1"/>
  <c r="N139" s="1"/>
  <c r="N140" s="1"/>
  <c r="N141" s="1"/>
  <c r="N143" s="1"/>
  <c r="N144" s="1"/>
  <c r="N145" s="1"/>
  <c r="N147" s="1"/>
  <c r="N148" s="1"/>
  <c r="N149" s="1"/>
  <c r="N151" s="1"/>
  <c r="N152" s="1"/>
  <c r="N153" s="1"/>
  <c r="N155" s="1"/>
  <c r="N156" s="1"/>
  <c r="N157" s="1"/>
  <c r="N159" s="1"/>
  <c r="N160" s="1"/>
  <c r="N161" s="1"/>
  <c r="N163" s="1"/>
  <c r="N164" s="1"/>
  <c r="N165" s="1"/>
  <c r="N167" s="1"/>
  <c r="N168" s="1"/>
  <c r="N169" s="1"/>
  <c r="N171" s="1"/>
  <c r="N172" s="1"/>
  <c r="N173" s="1"/>
  <c r="N175" s="1"/>
  <c r="N176" s="1"/>
  <c r="N177" s="1"/>
  <c r="N179" s="1"/>
  <c r="N180" s="1"/>
  <c r="N181" s="1"/>
  <c r="N183" s="1"/>
  <c r="N184" s="1"/>
  <c r="N185" s="1"/>
  <c r="N187" s="1"/>
  <c r="N188" s="1"/>
  <c r="N189" s="1"/>
  <c r="N191" s="1"/>
  <c r="N192" s="1"/>
  <c r="N193" s="1"/>
  <c r="N195" s="1"/>
  <c r="N196" s="1"/>
  <c r="N197" s="1"/>
  <c r="N199" s="1"/>
  <c r="N200" s="1"/>
  <c r="N201" s="1"/>
  <c r="J10" i="4"/>
  <c r="J31"/>
  <c r="J38"/>
  <c r="J46"/>
  <c r="J53"/>
  <c r="J60"/>
  <c r="H47"/>
  <c r="H48"/>
  <c r="H49"/>
  <c r="I49" s="1"/>
  <c r="J49" s="1"/>
  <c r="H50"/>
  <c r="H51"/>
  <c r="I51" s="1"/>
  <c r="J51" s="1"/>
  <c r="H52"/>
  <c r="H66"/>
  <c r="H65"/>
  <c r="I65" s="1"/>
  <c r="J65" s="1"/>
  <c r="H64"/>
  <c r="I64" s="1"/>
  <c r="J64" s="1"/>
  <c r="H63"/>
  <c r="I63" s="1"/>
  <c r="J63" s="1"/>
  <c r="H62"/>
  <c r="I62" s="1"/>
  <c r="J62" s="1"/>
  <c r="H61"/>
  <c r="I61" s="1"/>
  <c r="J61" s="1"/>
  <c r="H60"/>
  <c r="H59"/>
  <c r="H58"/>
  <c r="I58" s="1"/>
  <c r="J58" s="1"/>
  <c r="H57"/>
  <c r="I57" s="1"/>
  <c r="J57" s="1"/>
  <c r="H56"/>
  <c r="I56" s="1"/>
  <c r="J56" s="1"/>
  <c r="H55"/>
  <c r="I55" s="1"/>
  <c r="J55" s="1"/>
  <c r="H54"/>
  <c r="I54" s="1"/>
  <c r="J54" s="1"/>
  <c r="H53"/>
  <c r="H46"/>
  <c r="H44"/>
  <c r="I44" s="1"/>
  <c r="J44" s="1"/>
  <c r="H43"/>
  <c r="I43" s="1"/>
  <c r="J43" s="1"/>
  <c r="H42"/>
  <c r="H41"/>
  <c r="I41" s="1"/>
  <c r="J41" s="1"/>
  <c r="H40"/>
  <c r="H39"/>
  <c r="I39" s="1"/>
  <c r="J39" s="1"/>
  <c r="H38"/>
  <c r="H37"/>
  <c r="H36"/>
  <c r="I36" s="1"/>
  <c r="J36" s="1"/>
  <c r="H35"/>
  <c r="I35" s="1"/>
  <c r="J35" s="1"/>
  <c r="H34"/>
  <c r="I34" s="1"/>
  <c r="J34" s="1"/>
  <c r="H33"/>
  <c r="H32"/>
  <c r="I32" s="1"/>
  <c r="J32" s="1"/>
  <c r="H31"/>
  <c r="H30"/>
  <c r="H29"/>
  <c r="H28"/>
  <c r="H27"/>
  <c r="I27" s="1"/>
  <c r="H26"/>
  <c r="H25"/>
  <c r="H24"/>
  <c r="C19"/>
  <c r="C20" s="1"/>
  <c r="C21" s="1"/>
  <c r="C22" s="1"/>
  <c r="C23" s="1"/>
  <c r="H16"/>
  <c r="H15"/>
  <c r="H14"/>
  <c r="H13"/>
  <c r="H12"/>
  <c r="C12"/>
  <c r="C13" s="1"/>
  <c r="C14" s="1"/>
  <c r="C15" s="1"/>
  <c r="C16" s="1"/>
  <c r="H45"/>
  <c r="H11"/>
  <c r="H10"/>
  <c r="H9"/>
  <c r="H8"/>
  <c r="H7"/>
  <c r="H6"/>
  <c r="H5"/>
  <c r="C5"/>
  <c r="C6" s="1"/>
  <c r="C7" s="1"/>
  <c r="C8" s="1"/>
  <c r="C9" s="1"/>
  <c r="B5"/>
  <c r="B6" s="1"/>
  <c r="B7" s="1"/>
  <c r="B8" s="1"/>
  <c r="B9" s="1"/>
  <c r="B11" s="1"/>
  <c r="B12" s="1"/>
  <c r="B13" s="1"/>
  <c r="B14" s="1"/>
  <c r="B15" s="1"/>
  <c r="B16" s="1"/>
  <c r="B18" s="1"/>
  <c r="B19" s="1"/>
  <c r="B20" s="1"/>
  <c r="B21" s="1"/>
  <c r="B22" s="1"/>
  <c r="B23" s="1"/>
  <c r="B25" s="1"/>
  <c r="B26" s="1"/>
  <c r="B27" s="1"/>
  <c r="B28" s="1"/>
  <c r="B29" s="1"/>
  <c r="B30" s="1"/>
  <c r="B32" s="1"/>
  <c r="B33" s="1"/>
  <c r="B34" s="1"/>
  <c r="B35" s="1"/>
  <c r="B36" s="1"/>
  <c r="B37" s="1"/>
  <c r="B39" s="1"/>
  <c r="B40" s="1"/>
  <c r="B41" s="1"/>
  <c r="B42" s="1"/>
  <c r="B43" s="1"/>
  <c r="B44" s="1"/>
  <c r="A9"/>
  <c r="A11" s="1"/>
  <c r="A12" s="1"/>
  <c r="A13" s="1"/>
  <c r="A14" s="1"/>
  <c r="A15" s="1"/>
  <c r="A16" s="1"/>
  <c r="A18" s="1"/>
  <c r="A19" s="1"/>
  <c r="A20" s="1"/>
  <c r="A21" s="1"/>
  <c r="A22" s="1"/>
  <c r="A23" s="1"/>
  <c r="A25" s="1"/>
  <c r="A26" s="1"/>
  <c r="A27" s="1"/>
  <c r="A28" s="1"/>
  <c r="A29" s="1"/>
  <c r="A30" s="1"/>
  <c r="A32" s="1"/>
  <c r="A33" s="1"/>
  <c r="A34" s="1"/>
  <c r="A35" s="1"/>
  <c r="A36" s="1"/>
  <c r="A37" s="1"/>
  <c r="A39" s="1"/>
  <c r="A40" s="1"/>
  <c r="A41" s="1"/>
  <c r="A42" s="1"/>
  <c r="A43" s="1"/>
  <c r="A44" s="1"/>
  <c r="H4"/>
  <c r="H3"/>
  <c r="J75" i="2"/>
  <c r="J12"/>
  <c r="J21"/>
  <c r="J172" i="1"/>
  <c r="J100"/>
  <c r="H11" i="2"/>
  <c r="H4"/>
  <c r="C77"/>
  <c r="C78" s="1"/>
  <c r="C79" s="1"/>
  <c r="C80" s="1"/>
  <c r="C81" s="1"/>
  <c r="C82" s="1"/>
  <c r="C83" s="1"/>
  <c r="C68"/>
  <c r="C69" s="1"/>
  <c r="C70" s="1"/>
  <c r="C71" s="1"/>
  <c r="C72" s="1"/>
  <c r="C73" s="1"/>
  <c r="C74" s="1"/>
  <c r="B68"/>
  <c r="B69" s="1"/>
  <c r="B70" s="1"/>
  <c r="B71" s="1"/>
  <c r="B72" s="1"/>
  <c r="B73" s="1"/>
  <c r="B74" s="1"/>
  <c r="B77" s="1"/>
  <c r="B78" s="1"/>
  <c r="B79" s="1"/>
  <c r="B80" s="1"/>
  <c r="B81" s="1"/>
  <c r="B82" s="1"/>
  <c r="B83" s="1"/>
  <c r="C59"/>
  <c r="C60" s="1"/>
  <c r="C61" s="1"/>
  <c r="C62" s="1"/>
  <c r="C63" s="1"/>
  <c r="C64" s="1"/>
  <c r="C65" s="1"/>
  <c r="C50"/>
  <c r="C51" s="1"/>
  <c r="C52" s="1"/>
  <c r="C53" s="1"/>
  <c r="C54" s="1"/>
  <c r="C55" s="1"/>
  <c r="C56" s="1"/>
  <c r="C41"/>
  <c r="C42" s="1"/>
  <c r="C43" s="1"/>
  <c r="C44" s="1"/>
  <c r="C45" s="1"/>
  <c r="C46" s="1"/>
  <c r="C47" s="1"/>
  <c r="B41"/>
  <c r="B42" s="1"/>
  <c r="B43" s="1"/>
  <c r="B44" s="1"/>
  <c r="B45" s="1"/>
  <c r="B46" s="1"/>
  <c r="B47" s="1"/>
  <c r="B49" s="1"/>
  <c r="B50" s="1"/>
  <c r="B51" s="1"/>
  <c r="B52" s="1"/>
  <c r="B53" s="1"/>
  <c r="B54" s="1"/>
  <c r="B55" s="1"/>
  <c r="B56" s="1"/>
  <c r="B58" s="1"/>
  <c r="B59" s="1"/>
  <c r="B60" s="1"/>
  <c r="B61" s="1"/>
  <c r="B62" s="1"/>
  <c r="B63" s="1"/>
  <c r="B64" s="1"/>
  <c r="B65" s="1"/>
  <c r="C32"/>
  <c r="C33" s="1"/>
  <c r="C34" s="1"/>
  <c r="C35" s="1"/>
  <c r="C36" s="1"/>
  <c r="C37" s="1"/>
  <c r="C38" s="1"/>
  <c r="B32"/>
  <c r="B33" s="1"/>
  <c r="B34" s="1"/>
  <c r="B35" s="1"/>
  <c r="B36" s="1"/>
  <c r="B37" s="1"/>
  <c r="B38" s="1"/>
  <c r="C23"/>
  <c r="C24" s="1"/>
  <c r="C25" s="1"/>
  <c r="C26" s="1"/>
  <c r="C27" s="1"/>
  <c r="C28" s="1"/>
  <c r="C29" s="1"/>
  <c r="C14"/>
  <c r="C15" s="1"/>
  <c r="C16" s="1"/>
  <c r="C17" s="1"/>
  <c r="C18" s="1"/>
  <c r="C19" s="1"/>
  <c r="C20" s="1"/>
  <c r="B5"/>
  <c r="B6" s="1"/>
  <c r="B7" s="1"/>
  <c r="B8" s="1"/>
  <c r="B9" s="1"/>
  <c r="B10" s="1"/>
  <c r="B11" s="1"/>
  <c r="B14" s="1"/>
  <c r="B15" s="1"/>
  <c r="B16" s="1"/>
  <c r="B17" s="1"/>
  <c r="B18" s="1"/>
  <c r="B19" s="1"/>
  <c r="B20" s="1"/>
  <c r="B23" s="1"/>
  <c r="B24" s="1"/>
  <c r="B25" s="1"/>
  <c r="B26" s="1"/>
  <c r="B27" s="1"/>
  <c r="B28" s="1"/>
  <c r="B29" s="1"/>
  <c r="C5"/>
  <c r="C6" s="1"/>
  <c r="C7" s="1"/>
  <c r="C8" s="1"/>
  <c r="C9" s="1"/>
  <c r="C10" s="1"/>
  <c r="C11" s="1"/>
  <c r="H122" i="1"/>
  <c r="B4"/>
  <c r="B5" s="1"/>
  <c r="B6" s="1"/>
  <c r="B7" s="1"/>
  <c r="B8" s="1"/>
  <c r="B9" s="1"/>
  <c r="B10" s="1"/>
  <c r="B11" s="1"/>
  <c r="B12" s="1"/>
  <c r="B13" s="1"/>
  <c r="B14" s="1"/>
  <c r="B15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145"/>
  <c r="B146" s="1"/>
  <c r="B147" s="1"/>
  <c r="B148" s="1"/>
  <c r="B149" s="1"/>
  <c r="B150" s="1"/>
  <c r="B151" s="1"/>
  <c r="B152" s="1"/>
  <c r="B153" s="1"/>
  <c r="B154" s="1"/>
  <c r="B155" s="1"/>
  <c r="B156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74"/>
  <c r="B75" s="1"/>
  <c r="B76" s="1"/>
  <c r="B77" s="1"/>
  <c r="B78" s="1"/>
  <c r="B79" s="1"/>
  <c r="B80" s="1"/>
  <c r="B81" s="1"/>
  <c r="B82" s="1"/>
  <c r="B83" s="1"/>
  <c r="B84" s="1"/>
  <c r="B85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C230"/>
  <c r="C231" s="1"/>
  <c r="C232" s="1"/>
  <c r="C233" s="1"/>
  <c r="C234" s="1"/>
  <c r="C235" s="1"/>
  <c r="C236" s="1"/>
  <c r="C237" s="1"/>
  <c r="C238" s="1"/>
  <c r="C239" s="1"/>
  <c r="C240" s="1"/>
  <c r="C241" s="1"/>
  <c r="C216"/>
  <c r="C217" s="1"/>
  <c r="C218" s="1"/>
  <c r="C219" s="1"/>
  <c r="C220" s="1"/>
  <c r="C221" s="1"/>
  <c r="C222" s="1"/>
  <c r="C223" s="1"/>
  <c r="C224" s="1"/>
  <c r="C225" s="1"/>
  <c r="C226" s="1"/>
  <c r="C227" s="1"/>
  <c r="C202"/>
  <c r="C203" s="1"/>
  <c r="C204" s="1"/>
  <c r="C205" s="1"/>
  <c r="C206" s="1"/>
  <c r="C207" s="1"/>
  <c r="C208" s="1"/>
  <c r="C209" s="1"/>
  <c r="C210" s="1"/>
  <c r="C211" s="1"/>
  <c r="C212" s="1"/>
  <c r="C213" s="1"/>
  <c r="C188"/>
  <c r="C189" s="1"/>
  <c r="C190" s="1"/>
  <c r="C191" s="1"/>
  <c r="C192" s="1"/>
  <c r="C193" s="1"/>
  <c r="C194" s="1"/>
  <c r="C195" s="1"/>
  <c r="C196" s="1"/>
  <c r="C197" s="1"/>
  <c r="C198" s="1"/>
  <c r="C199" s="1"/>
  <c r="C174"/>
  <c r="C175" s="1"/>
  <c r="C176" s="1"/>
  <c r="C177" s="1"/>
  <c r="C178" s="1"/>
  <c r="C179" s="1"/>
  <c r="C180" s="1"/>
  <c r="C181" s="1"/>
  <c r="C182" s="1"/>
  <c r="C183" s="1"/>
  <c r="C184" s="1"/>
  <c r="C185" s="1"/>
  <c r="C145"/>
  <c r="C146" s="1"/>
  <c r="C147" s="1"/>
  <c r="C148" s="1"/>
  <c r="C149" s="1"/>
  <c r="C150" s="1"/>
  <c r="C151" s="1"/>
  <c r="C152" s="1"/>
  <c r="C153" s="1"/>
  <c r="C154" s="1"/>
  <c r="C155" s="1"/>
  <c r="C156" s="1"/>
  <c r="C130"/>
  <c r="C131" s="1"/>
  <c r="C132" s="1"/>
  <c r="C133" s="1"/>
  <c r="C134" s="1"/>
  <c r="C135" s="1"/>
  <c r="C136" s="1"/>
  <c r="C137" s="1"/>
  <c r="C138" s="1"/>
  <c r="C139" s="1"/>
  <c r="C140" s="1"/>
  <c r="C141" s="1"/>
  <c r="C116"/>
  <c r="C117" s="1"/>
  <c r="C118" s="1"/>
  <c r="C119" s="1"/>
  <c r="C120" s="1"/>
  <c r="C121" s="1"/>
  <c r="C122" s="1"/>
  <c r="C123" s="1"/>
  <c r="C124" s="1"/>
  <c r="C125" s="1"/>
  <c r="C126" s="1"/>
  <c r="C127" s="1"/>
  <c r="C102"/>
  <c r="C103" s="1"/>
  <c r="C104" s="1"/>
  <c r="C105" s="1"/>
  <c r="C106" s="1"/>
  <c r="C107" s="1"/>
  <c r="C108" s="1"/>
  <c r="C109" s="1"/>
  <c r="C110" s="1"/>
  <c r="C111" s="1"/>
  <c r="C112" s="1"/>
  <c r="C113" s="1"/>
  <c r="C88"/>
  <c r="C89" s="1"/>
  <c r="C90" s="1"/>
  <c r="C91" s="1"/>
  <c r="C92" s="1"/>
  <c r="C93" s="1"/>
  <c r="C94" s="1"/>
  <c r="C95" s="1"/>
  <c r="C96" s="1"/>
  <c r="C97" s="1"/>
  <c r="C98" s="1"/>
  <c r="C99" s="1"/>
  <c r="C74"/>
  <c r="C75" s="1"/>
  <c r="C76" s="1"/>
  <c r="C77" s="1"/>
  <c r="C78" s="1"/>
  <c r="C79" s="1"/>
  <c r="C80" s="1"/>
  <c r="C81" s="1"/>
  <c r="C82" s="1"/>
  <c r="C83" s="1"/>
  <c r="C84" s="1"/>
  <c r="C85" s="1"/>
  <c r="C46"/>
  <c r="C47" s="1"/>
  <c r="C48" s="1"/>
  <c r="C49" s="1"/>
  <c r="C50" s="1"/>
  <c r="C51" s="1"/>
  <c r="C52" s="1"/>
  <c r="C53" s="1"/>
  <c r="C54" s="1"/>
  <c r="C55" s="1"/>
  <c r="C56" s="1"/>
  <c r="C57" s="1"/>
  <c r="C60" s="1"/>
  <c r="C61" s="1"/>
  <c r="C62" s="1"/>
  <c r="C63" s="1"/>
  <c r="C64" s="1"/>
  <c r="C65" s="1"/>
  <c r="C66" s="1"/>
  <c r="C67" s="1"/>
  <c r="C68" s="1"/>
  <c r="C69" s="1"/>
  <c r="C70" s="1"/>
  <c r="C71" s="1"/>
  <c r="C32"/>
  <c r="C33" s="1"/>
  <c r="C34" s="1"/>
  <c r="C35" s="1"/>
  <c r="C36" s="1"/>
  <c r="C37" s="1"/>
  <c r="C38" s="1"/>
  <c r="C39" s="1"/>
  <c r="C40" s="1"/>
  <c r="C41" s="1"/>
  <c r="C42" s="1"/>
  <c r="C43" s="1"/>
  <c r="B201" l="1"/>
  <c r="B202" s="1"/>
  <c r="B203" s="1"/>
  <c r="B204" s="1"/>
  <c r="B205" s="1"/>
  <c r="B206" s="1"/>
  <c r="B207" s="1"/>
  <c r="B208" s="1"/>
  <c r="B209" s="1"/>
  <c r="B210" s="1"/>
  <c r="B211" s="1"/>
  <c r="B212" s="1"/>
  <c r="B213" s="1"/>
  <c r="I12" i="4"/>
  <c r="I15"/>
  <c r="I48"/>
  <c r="J48" s="1"/>
  <c r="I16"/>
  <c r="I13"/>
  <c r="I14"/>
  <c r="I50"/>
  <c r="J50" s="1"/>
  <c r="I5"/>
  <c r="I26"/>
  <c r="J26" s="1"/>
  <c r="I29"/>
  <c r="J29" s="1"/>
  <c r="I42"/>
  <c r="J42" s="1"/>
  <c r="I9"/>
  <c r="I30"/>
  <c r="J30" s="1"/>
  <c r="I37"/>
  <c r="J37" s="1"/>
  <c r="I40"/>
  <c r="J40" s="1"/>
  <c r="I59"/>
  <c r="J59" s="1"/>
  <c r="I66"/>
  <c r="J66" s="1"/>
  <c r="I47"/>
  <c r="J47" s="1"/>
  <c r="I25"/>
  <c r="J25" s="1"/>
  <c r="I33"/>
  <c r="J33" s="1"/>
  <c r="I28"/>
  <c r="I4"/>
  <c r="I52"/>
  <c r="J52" s="1"/>
  <c r="B45"/>
  <c r="A45"/>
  <c r="I8"/>
  <c r="I45"/>
  <c r="J45" s="1"/>
  <c r="I7"/>
  <c r="I6"/>
  <c r="I11"/>
  <c r="U201" i="3"/>
  <c r="H201"/>
  <c r="U200"/>
  <c r="V200" s="1"/>
  <c r="W200" s="1"/>
  <c r="H200"/>
  <c r="U199"/>
  <c r="H199"/>
  <c r="U198"/>
  <c r="H198"/>
  <c r="U197"/>
  <c r="H197"/>
  <c r="U196"/>
  <c r="V196" s="1"/>
  <c r="W196" s="1"/>
  <c r="H196"/>
  <c r="U195"/>
  <c r="H195"/>
  <c r="U194"/>
  <c r="H194"/>
  <c r="I195" s="1"/>
  <c r="J195" s="1"/>
  <c r="U193"/>
  <c r="H193"/>
  <c r="U192"/>
  <c r="V192" s="1"/>
  <c r="W192" s="1"/>
  <c r="H192"/>
  <c r="U191"/>
  <c r="H191"/>
  <c r="I192" s="1"/>
  <c r="J192" s="1"/>
  <c r="U190"/>
  <c r="H190"/>
  <c r="U189"/>
  <c r="H189"/>
  <c r="U188"/>
  <c r="V188" s="1"/>
  <c r="W188" s="1"/>
  <c r="H188"/>
  <c r="U187"/>
  <c r="H187"/>
  <c r="U186"/>
  <c r="H186"/>
  <c r="U185"/>
  <c r="H185"/>
  <c r="U184"/>
  <c r="V184" s="1"/>
  <c r="W184" s="1"/>
  <c r="H184"/>
  <c r="U183"/>
  <c r="H183"/>
  <c r="U182"/>
  <c r="H182"/>
  <c r="I183" s="1"/>
  <c r="J183" s="1"/>
  <c r="U181"/>
  <c r="H181"/>
  <c r="U180"/>
  <c r="V180" s="1"/>
  <c r="W180" s="1"/>
  <c r="H180"/>
  <c r="U179"/>
  <c r="H179"/>
  <c r="U178"/>
  <c r="H178"/>
  <c r="I179" s="1"/>
  <c r="J179" s="1"/>
  <c r="U177"/>
  <c r="H177"/>
  <c r="U176"/>
  <c r="V176" s="1"/>
  <c r="W176" s="1"/>
  <c r="H176"/>
  <c r="U175"/>
  <c r="H175"/>
  <c r="I176" s="1"/>
  <c r="J176" s="1"/>
  <c r="U174"/>
  <c r="H174"/>
  <c r="U173"/>
  <c r="H173"/>
  <c r="U172"/>
  <c r="V172" s="1"/>
  <c r="W172" s="1"/>
  <c r="H172"/>
  <c r="U171"/>
  <c r="H171"/>
  <c r="U170"/>
  <c r="H170"/>
  <c r="U169"/>
  <c r="H169"/>
  <c r="U168"/>
  <c r="V168" s="1"/>
  <c r="W168" s="1"/>
  <c r="H168"/>
  <c r="U167"/>
  <c r="H167"/>
  <c r="U166"/>
  <c r="H166"/>
  <c r="U165"/>
  <c r="H165"/>
  <c r="U164"/>
  <c r="V164" s="1"/>
  <c r="W164" s="1"/>
  <c r="H164"/>
  <c r="U163"/>
  <c r="H163"/>
  <c r="U162"/>
  <c r="H162"/>
  <c r="U161"/>
  <c r="H161"/>
  <c r="U160"/>
  <c r="V160" s="1"/>
  <c r="W160" s="1"/>
  <c r="H160"/>
  <c r="U159"/>
  <c r="H159"/>
  <c r="U158"/>
  <c r="H158"/>
  <c r="U157"/>
  <c r="H157"/>
  <c r="U156"/>
  <c r="V156" s="1"/>
  <c r="W156" s="1"/>
  <c r="H156"/>
  <c r="U155"/>
  <c r="V155" s="1"/>
  <c r="W155" s="1"/>
  <c r="H155"/>
  <c r="U154"/>
  <c r="H154"/>
  <c r="U153"/>
  <c r="V153" s="1"/>
  <c r="W153" s="1"/>
  <c r="H153"/>
  <c r="U152"/>
  <c r="H152"/>
  <c r="U151"/>
  <c r="V151" s="1"/>
  <c r="W151" s="1"/>
  <c r="H151"/>
  <c r="I151" s="1"/>
  <c r="J151" s="1"/>
  <c r="U150"/>
  <c r="H150"/>
  <c r="U149"/>
  <c r="V149" s="1"/>
  <c r="W149" s="1"/>
  <c r="H149"/>
  <c r="U148"/>
  <c r="H148"/>
  <c r="U147"/>
  <c r="V147" s="1"/>
  <c r="W147" s="1"/>
  <c r="H147"/>
  <c r="U146"/>
  <c r="H146"/>
  <c r="U145"/>
  <c r="H145"/>
  <c r="U144"/>
  <c r="V144" s="1"/>
  <c r="W144" s="1"/>
  <c r="H144"/>
  <c r="U143"/>
  <c r="V143" s="1"/>
  <c r="W143" s="1"/>
  <c r="H143"/>
  <c r="I143" s="1"/>
  <c r="J143" s="1"/>
  <c r="U142"/>
  <c r="H142"/>
  <c r="U141"/>
  <c r="V141" s="1"/>
  <c r="W141" s="1"/>
  <c r="H141"/>
  <c r="U140"/>
  <c r="H140"/>
  <c r="U139"/>
  <c r="V139" s="1"/>
  <c r="W139" s="1"/>
  <c r="I139"/>
  <c r="J139" s="1"/>
  <c r="H139"/>
  <c r="U138"/>
  <c r="H138"/>
  <c r="U137"/>
  <c r="V137" s="1"/>
  <c r="H137"/>
  <c r="U136"/>
  <c r="P136"/>
  <c r="P137" s="1"/>
  <c r="H136"/>
  <c r="I137" s="1"/>
  <c r="J137" s="1"/>
  <c r="U135"/>
  <c r="H135"/>
  <c r="U134"/>
  <c r="H134"/>
  <c r="U133"/>
  <c r="H133"/>
  <c r="U132"/>
  <c r="V132" s="1"/>
  <c r="P132"/>
  <c r="P133" s="1"/>
  <c r="H132"/>
  <c r="I133" s="1"/>
  <c r="J133" s="1"/>
  <c r="U131"/>
  <c r="H131"/>
  <c r="U130"/>
  <c r="H130"/>
  <c r="U129"/>
  <c r="H129"/>
  <c r="U128"/>
  <c r="V128" s="1"/>
  <c r="P128"/>
  <c r="P129" s="1"/>
  <c r="H128"/>
  <c r="I129" s="1"/>
  <c r="J129" s="1"/>
  <c r="U127"/>
  <c r="H127"/>
  <c r="U126"/>
  <c r="H126"/>
  <c r="I127" s="1"/>
  <c r="J127" s="1"/>
  <c r="U125"/>
  <c r="H125"/>
  <c r="U124"/>
  <c r="V124" s="1"/>
  <c r="P124"/>
  <c r="P125" s="1"/>
  <c r="H124"/>
  <c r="I125" s="1"/>
  <c r="J125" s="1"/>
  <c r="U123"/>
  <c r="H123"/>
  <c r="U122"/>
  <c r="H122"/>
  <c r="I123" s="1"/>
  <c r="J123" s="1"/>
  <c r="U121"/>
  <c r="H121"/>
  <c r="U120"/>
  <c r="V120" s="1"/>
  <c r="P120"/>
  <c r="P121" s="1"/>
  <c r="H120"/>
  <c r="I121" s="1"/>
  <c r="J121" s="1"/>
  <c r="U119"/>
  <c r="H119"/>
  <c r="U118"/>
  <c r="H118"/>
  <c r="U117"/>
  <c r="H117"/>
  <c r="U116"/>
  <c r="V116" s="1"/>
  <c r="P116"/>
  <c r="P117" s="1"/>
  <c r="H116"/>
  <c r="U115"/>
  <c r="H115"/>
  <c r="U114"/>
  <c r="H114"/>
  <c r="U113"/>
  <c r="H113"/>
  <c r="U112"/>
  <c r="V112" s="1"/>
  <c r="P112"/>
  <c r="P113" s="1"/>
  <c r="H112"/>
  <c r="U111"/>
  <c r="H111"/>
  <c r="U110"/>
  <c r="H110"/>
  <c r="U109"/>
  <c r="H109"/>
  <c r="U108"/>
  <c r="V108" s="1"/>
  <c r="P108"/>
  <c r="P109" s="1"/>
  <c r="H108"/>
  <c r="U107"/>
  <c r="H107"/>
  <c r="U106"/>
  <c r="H106"/>
  <c r="U105"/>
  <c r="H105"/>
  <c r="U104"/>
  <c r="V104" s="1"/>
  <c r="P104"/>
  <c r="P105" s="1"/>
  <c r="H104"/>
  <c r="U103"/>
  <c r="H103"/>
  <c r="U102"/>
  <c r="H102"/>
  <c r="U101"/>
  <c r="H101"/>
  <c r="U100"/>
  <c r="V100" s="1"/>
  <c r="P100"/>
  <c r="P101" s="1"/>
  <c r="H100"/>
  <c r="I101" s="1"/>
  <c r="J101" s="1"/>
  <c r="U99"/>
  <c r="H99"/>
  <c r="U98"/>
  <c r="H98"/>
  <c r="U97"/>
  <c r="H97"/>
  <c r="U96"/>
  <c r="V96" s="1"/>
  <c r="P96"/>
  <c r="P97" s="1"/>
  <c r="H96"/>
  <c r="I97" s="1"/>
  <c r="J97" s="1"/>
  <c r="U95"/>
  <c r="H95"/>
  <c r="U94"/>
  <c r="H94"/>
  <c r="I95" s="1"/>
  <c r="J95" s="1"/>
  <c r="U93"/>
  <c r="H93"/>
  <c r="U92"/>
  <c r="V92" s="1"/>
  <c r="P92"/>
  <c r="P93" s="1"/>
  <c r="H92"/>
  <c r="U91"/>
  <c r="H91"/>
  <c r="U90"/>
  <c r="H90"/>
  <c r="U89"/>
  <c r="H89"/>
  <c r="U88"/>
  <c r="V88" s="1"/>
  <c r="P88"/>
  <c r="P89" s="1"/>
  <c r="H88"/>
  <c r="U87"/>
  <c r="H87"/>
  <c r="U86"/>
  <c r="H86"/>
  <c r="U85"/>
  <c r="H85"/>
  <c r="U84"/>
  <c r="V84" s="1"/>
  <c r="P84"/>
  <c r="P85" s="1"/>
  <c r="H84"/>
  <c r="U83"/>
  <c r="H83"/>
  <c r="U82"/>
  <c r="H82"/>
  <c r="U81"/>
  <c r="V81" s="1"/>
  <c r="H81"/>
  <c r="U80"/>
  <c r="P80"/>
  <c r="P81" s="1"/>
  <c r="H80"/>
  <c r="I80" s="1"/>
  <c r="C80"/>
  <c r="C81" s="1"/>
  <c r="U79"/>
  <c r="V79" s="1"/>
  <c r="H79"/>
  <c r="U78"/>
  <c r="H78"/>
  <c r="U77"/>
  <c r="H77"/>
  <c r="I77" s="1"/>
  <c r="U76"/>
  <c r="P76"/>
  <c r="P77" s="1"/>
  <c r="H76"/>
  <c r="C76"/>
  <c r="C77" s="1"/>
  <c r="U75"/>
  <c r="H75"/>
  <c r="I75" s="1"/>
  <c r="U74"/>
  <c r="H74"/>
  <c r="U73"/>
  <c r="H73"/>
  <c r="U72"/>
  <c r="P72"/>
  <c r="P73" s="1"/>
  <c r="H72"/>
  <c r="C72"/>
  <c r="C73" s="1"/>
  <c r="U71"/>
  <c r="H71"/>
  <c r="I71" s="1"/>
  <c r="U70"/>
  <c r="H70"/>
  <c r="U69"/>
  <c r="H69"/>
  <c r="I69" s="1"/>
  <c r="U68"/>
  <c r="P68"/>
  <c r="P69" s="1"/>
  <c r="H68"/>
  <c r="C68"/>
  <c r="C69" s="1"/>
  <c r="U67"/>
  <c r="H67"/>
  <c r="I67" s="1"/>
  <c r="U66"/>
  <c r="H66"/>
  <c r="U65"/>
  <c r="H65"/>
  <c r="I65" s="1"/>
  <c r="U64"/>
  <c r="P64"/>
  <c r="P65" s="1"/>
  <c r="H64"/>
  <c r="I64" s="1"/>
  <c r="C64"/>
  <c r="C65" s="1"/>
  <c r="U63"/>
  <c r="H63"/>
  <c r="U62"/>
  <c r="H62"/>
  <c r="U61"/>
  <c r="U60"/>
  <c r="P60"/>
  <c r="P61" s="1"/>
  <c r="C60"/>
  <c r="C61" s="1"/>
  <c r="U59"/>
  <c r="U58"/>
  <c r="H58"/>
  <c r="U57"/>
  <c r="H57"/>
  <c r="U56"/>
  <c r="P56"/>
  <c r="P57" s="1"/>
  <c r="H56"/>
  <c r="C56"/>
  <c r="C57" s="1"/>
  <c r="U55"/>
  <c r="H55"/>
  <c r="U54"/>
  <c r="H54"/>
  <c r="U53"/>
  <c r="H53"/>
  <c r="U52"/>
  <c r="P52"/>
  <c r="P53" s="1"/>
  <c r="H52"/>
  <c r="C52"/>
  <c r="C53" s="1"/>
  <c r="U51"/>
  <c r="H51"/>
  <c r="U50"/>
  <c r="H50"/>
  <c r="U49"/>
  <c r="H49"/>
  <c r="U48"/>
  <c r="P48"/>
  <c r="P49" s="1"/>
  <c r="H48"/>
  <c r="C48"/>
  <c r="C49" s="1"/>
  <c r="U47"/>
  <c r="H47"/>
  <c r="U46"/>
  <c r="H46"/>
  <c r="U45"/>
  <c r="H45"/>
  <c r="U44"/>
  <c r="P44"/>
  <c r="P45" s="1"/>
  <c r="H44"/>
  <c r="C44"/>
  <c r="C45" s="1"/>
  <c r="U43"/>
  <c r="H43"/>
  <c r="U42"/>
  <c r="H42"/>
  <c r="U41"/>
  <c r="H41"/>
  <c r="U40"/>
  <c r="P40"/>
  <c r="P41" s="1"/>
  <c r="H40"/>
  <c r="C40"/>
  <c r="C41" s="1"/>
  <c r="U39"/>
  <c r="H39"/>
  <c r="U38"/>
  <c r="H38"/>
  <c r="U37"/>
  <c r="H37"/>
  <c r="U36"/>
  <c r="P36"/>
  <c r="P37" s="1"/>
  <c r="H36"/>
  <c r="C36"/>
  <c r="C37" s="1"/>
  <c r="U35"/>
  <c r="H35"/>
  <c r="U34"/>
  <c r="H34"/>
  <c r="U33"/>
  <c r="H33"/>
  <c r="U32"/>
  <c r="P32"/>
  <c r="P33" s="1"/>
  <c r="H32"/>
  <c r="C32"/>
  <c r="C33" s="1"/>
  <c r="U31"/>
  <c r="H31"/>
  <c r="U30"/>
  <c r="H30"/>
  <c r="U29"/>
  <c r="H29"/>
  <c r="U28"/>
  <c r="P28"/>
  <c r="P29" s="1"/>
  <c r="H28"/>
  <c r="I28" s="1"/>
  <c r="C28"/>
  <c r="C29" s="1"/>
  <c r="U27"/>
  <c r="H27"/>
  <c r="U26"/>
  <c r="H26"/>
  <c r="U25"/>
  <c r="H25"/>
  <c r="U24"/>
  <c r="P24"/>
  <c r="P25" s="1"/>
  <c r="H24"/>
  <c r="C24"/>
  <c r="C25" s="1"/>
  <c r="U23"/>
  <c r="H23"/>
  <c r="U22"/>
  <c r="H22"/>
  <c r="U21"/>
  <c r="H21"/>
  <c r="U20"/>
  <c r="P20"/>
  <c r="P21" s="1"/>
  <c r="H20"/>
  <c r="C20"/>
  <c r="C21" s="1"/>
  <c r="U19"/>
  <c r="H19"/>
  <c r="U18"/>
  <c r="H18"/>
  <c r="U17"/>
  <c r="H17"/>
  <c r="U16"/>
  <c r="P16"/>
  <c r="P17" s="1"/>
  <c r="H16"/>
  <c r="C16"/>
  <c r="C17" s="1"/>
  <c r="U15"/>
  <c r="H15"/>
  <c r="U14"/>
  <c r="H14"/>
  <c r="U13"/>
  <c r="H13"/>
  <c r="U12"/>
  <c r="P12"/>
  <c r="P13" s="1"/>
  <c r="H12"/>
  <c r="U11"/>
  <c r="H11"/>
  <c r="U10"/>
  <c r="H10"/>
  <c r="U9"/>
  <c r="H9"/>
  <c r="U8"/>
  <c r="P8"/>
  <c r="P9" s="1"/>
  <c r="H8"/>
  <c r="C8"/>
  <c r="C9" s="1"/>
  <c r="U7"/>
  <c r="H7"/>
  <c r="U6"/>
  <c r="H6"/>
  <c r="U5"/>
  <c r="U4"/>
  <c r="U3"/>
  <c r="U2"/>
  <c r="H4"/>
  <c r="H5"/>
  <c r="H3"/>
  <c r="I3" s="1"/>
  <c r="H2"/>
  <c r="H84" i="2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3"/>
  <c r="P4" i="3"/>
  <c r="P5" s="1"/>
  <c r="C4"/>
  <c r="C5" s="1"/>
  <c r="A4"/>
  <c r="A5" s="1"/>
  <c r="A8" s="1"/>
  <c r="A9" s="1"/>
  <c r="A12" s="1"/>
  <c r="A13" s="1"/>
  <c r="A16" s="1"/>
  <c r="A17" s="1"/>
  <c r="A20" s="1"/>
  <c r="A21" s="1"/>
  <c r="A24" s="1"/>
  <c r="A25" s="1"/>
  <c r="A28" s="1"/>
  <c r="A29" s="1"/>
  <c r="A32" s="1"/>
  <c r="A33" s="1"/>
  <c r="A35" s="1"/>
  <c r="A36" s="1"/>
  <c r="A37" s="1"/>
  <c r="A40" s="1"/>
  <c r="A41" s="1"/>
  <c r="A44" s="1"/>
  <c r="A45" s="1"/>
  <c r="A48" s="1"/>
  <c r="A49" s="1"/>
  <c r="A52" s="1"/>
  <c r="A53" s="1"/>
  <c r="A55" s="1"/>
  <c r="A56" s="1"/>
  <c r="A57" s="1"/>
  <c r="A59" s="1"/>
  <c r="A60" s="1"/>
  <c r="A61" s="1"/>
  <c r="A63" s="1"/>
  <c r="A64" s="1"/>
  <c r="A65" s="1"/>
  <c r="A67" s="1"/>
  <c r="A68" s="1"/>
  <c r="A69" s="1"/>
  <c r="A71" s="1"/>
  <c r="A72" s="1"/>
  <c r="A73" s="1"/>
  <c r="A75" s="1"/>
  <c r="A76" s="1"/>
  <c r="A77" s="1"/>
  <c r="A79" s="1"/>
  <c r="A80" s="1"/>
  <c r="A81" s="1"/>
  <c r="A83" s="1"/>
  <c r="A84" s="1"/>
  <c r="A85" s="1"/>
  <c r="A87" s="1"/>
  <c r="A88" s="1"/>
  <c r="A89" s="1"/>
  <c r="A91" s="1"/>
  <c r="A92" s="1"/>
  <c r="A93" s="1"/>
  <c r="A95" s="1"/>
  <c r="A96" s="1"/>
  <c r="A97" s="1"/>
  <c r="A99" s="1"/>
  <c r="A100" s="1"/>
  <c r="A101" s="1"/>
  <c r="A103" s="1"/>
  <c r="A104" s="1"/>
  <c r="A105" s="1"/>
  <c r="A107" s="1"/>
  <c r="A108" s="1"/>
  <c r="A109" s="1"/>
  <c r="A111" s="1"/>
  <c r="A112" s="1"/>
  <c r="A113" s="1"/>
  <c r="A115" s="1"/>
  <c r="A116" s="1"/>
  <c r="A117" s="1"/>
  <c r="A119" s="1"/>
  <c r="A120" s="1"/>
  <c r="A121" s="1"/>
  <c r="A123" s="1"/>
  <c r="A124" s="1"/>
  <c r="A125" s="1"/>
  <c r="A127" s="1"/>
  <c r="A128" s="1"/>
  <c r="A129" s="1"/>
  <c r="A131" s="1"/>
  <c r="A132" s="1"/>
  <c r="A133" s="1"/>
  <c r="A135" s="1"/>
  <c r="A136" s="1"/>
  <c r="A137" s="1"/>
  <c r="A139" s="1"/>
  <c r="A140" s="1"/>
  <c r="A141" s="1"/>
  <c r="A143" s="1"/>
  <c r="A144" s="1"/>
  <c r="A145" s="1"/>
  <c r="A147" s="1"/>
  <c r="A148" s="1"/>
  <c r="A149" s="1"/>
  <c r="A151" s="1"/>
  <c r="A152" s="1"/>
  <c r="A153" s="1"/>
  <c r="A155" s="1"/>
  <c r="A156" s="1"/>
  <c r="A157" s="1"/>
  <c r="A159" s="1"/>
  <c r="A160" s="1"/>
  <c r="A161" s="1"/>
  <c r="A163" s="1"/>
  <c r="A164" s="1"/>
  <c r="A165" s="1"/>
  <c r="A167" s="1"/>
  <c r="A168" s="1"/>
  <c r="A169" s="1"/>
  <c r="A171" s="1"/>
  <c r="A172" s="1"/>
  <c r="A173" s="1"/>
  <c r="A175" s="1"/>
  <c r="A176" s="1"/>
  <c r="A177" s="1"/>
  <c r="A179" s="1"/>
  <c r="A180" s="1"/>
  <c r="A181" s="1"/>
  <c r="A183" s="1"/>
  <c r="A184" s="1"/>
  <c r="A185" s="1"/>
  <c r="A187" s="1"/>
  <c r="A188" s="1"/>
  <c r="A189" s="1"/>
  <c r="A191" s="1"/>
  <c r="A192" s="1"/>
  <c r="A193" s="1"/>
  <c r="A195" s="1"/>
  <c r="A196" s="1"/>
  <c r="A197" s="1"/>
  <c r="A199" s="1"/>
  <c r="A200" s="1"/>
  <c r="A201" s="1"/>
  <c r="H10" i="2"/>
  <c r="H9"/>
  <c r="H8"/>
  <c r="H7"/>
  <c r="H6"/>
  <c r="H5"/>
  <c r="A5"/>
  <c r="A6" s="1"/>
  <c r="A7" s="1"/>
  <c r="A8" s="1"/>
  <c r="A9" s="1"/>
  <c r="A10" s="1"/>
  <c r="A11" s="1"/>
  <c r="A14" s="1"/>
  <c r="A15" s="1"/>
  <c r="A16" s="1"/>
  <c r="A17" s="1"/>
  <c r="A18" s="1"/>
  <c r="A19" s="1"/>
  <c r="A20" s="1"/>
  <c r="A23" s="1"/>
  <c r="A24" s="1"/>
  <c r="A25" s="1"/>
  <c r="A26" s="1"/>
  <c r="A27" s="1"/>
  <c r="A28" s="1"/>
  <c r="A29" s="1"/>
  <c r="A32" s="1"/>
  <c r="A33" s="1"/>
  <c r="A34" s="1"/>
  <c r="A35" s="1"/>
  <c r="A36" s="1"/>
  <c r="A37" s="1"/>
  <c r="A38" s="1"/>
  <c r="A41" s="1"/>
  <c r="A42" s="1"/>
  <c r="A43" s="1"/>
  <c r="A44" s="1"/>
  <c r="A45" s="1"/>
  <c r="A46" s="1"/>
  <c r="A47" s="1"/>
  <c r="A50" s="1"/>
  <c r="A51" s="1"/>
  <c r="A52" s="1"/>
  <c r="A53" s="1"/>
  <c r="A54" s="1"/>
  <c r="A55" s="1"/>
  <c r="A56" s="1"/>
  <c r="A59" s="1"/>
  <c r="A60" s="1"/>
  <c r="A61" s="1"/>
  <c r="A62" s="1"/>
  <c r="A63" s="1"/>
  <c r="A64" s="1"/>
  <c r="A65" s="1"/>
  <c r="A68" s="1"/>
  <c r="A69" s="1"/>
  <c r="A70" s="1"/>
  <c r="A71" s="1"/>
  <c r="A72" s="1"/>
  <c r="A73" s="1"/>
  <c r="A74" s="1"/>
  <c r="A77" s="1"/>
  <c r="A78" s="1"/>
  <c r="A79" s="1"/>
  <c r="A80" s="1"/>
  <c r="A81" s="1"/>
  <c r="A82" s="1"/>
  <c r="A83" s="1"/>
  <c r="H241" i="1"/>
  <c r="I241" s="1"/>
  <c r="H240"/>
  <c r="H239"/>
  <c r="I239" s="1"/>
  <c r="H238"/>
  <c r="H237"/>
  <c r="I237" s="1"/>
  <c r="H236"/>
  <c r="H235"/>
  <c r="I235" s="1"/>
  <c r="H234"/>
  <c r="H233"/>
  <c r="I233" s="1"/>
  <c r="H232"/>
  <c r="H231"/>
  <c r="I231" s="1"/>
  <c r="H230"/>
  <c r="H229"/>
  <c r="I229" s="1"/>
  <c r="H227"/>
  <c r="H226"/>
  <c r="I226" s="1"/>
  <c r="H225"/>
  <c r="H224"/>
  <c r="I224" s="1"/>
  <c r="H223"/>
  <c r="H222"/>
  <c r="I222" s="1"/>
  <c r="H221"/>
  <c r="H220"/>
  <c r="I220" s="1"/>
  <c r="H219"/>
  <c r="H218"/>
  <c r="I218" s="1"/>
  <c r="H217"/>
  <c r="H216"/>
  <c r="I216" s="1"/>
  <c r="H215"/>
  <c r="I215" s="1"/>
  <c r="H213"/>
  <c r="I213" s="1"/>
  <c r="H212"/>
  <c r="H211"/>
  <c r="I211" s="1"/>
  <c r="H210"/>
  <c r="H209"/>
  <c r="I209" s="1"/>
  <c r="H208"/>
  <c r="H207"/>
  <c r="I207" s="1"/>
  <c r="H206"/>
  <c r="H205"/>
  <c r="I205" s="1"/>
  <c r="H204"/>
  <c r="H203"/>
  <c r="I203" s="1"/>
  <c r="H202"/>
  <c r="H201"/>
  <c r="I201" s="1"/>
  <c r="H199"/>
  <c r="H198"/>
  <c r="I198" s="1"/>
  <c r="H197"/>
  <c r="H196"/>
  <c r="I196" s="1"/>
  <c r="H195"/>
  <c r="H194"/>
  <c r="I194" s="1"/>
  <c r="H193"/>
  <c r="H192"/>
  <c r="I192" s="1"/>
  <c r="H191"/>
  <c r="H190"/>
  <c r="I190" s="1"/>
  <c r="H189"/>
  <c r="H188"/>
  <c r="I188" s="1"/>
  <c r="H187"/>
  <c r="I187" s="1"/>
  <c r="H185"/>
  <c r="I185" s="1"/>
  <c r="H184"/>
  <c r="H183"/>
  <c r="I183" s="1"/>
  <c r="H182"/>
  <c r="H181"/>
  <c r="I181" s="1"/>
  <c r="H180"/>
  <c r="H179"/>
  <c r="I179" s="1"/>
  <c r="H178"/>
  <c r="H177"/>
  <c r="I177" s="1"/>
  <c r="H176"/>
  <c r="H175"/>
  <c r="I175" s="1"/>
  <c r="H174"/>
  <c r="H173"/>
  <c r="I173" s="1"/>
  <c r="H156"/>
  <c r="H155"/>
  <c r="H154"/>
  <c r="H153"/>
  <c r="H152"/>
  <c r="H151"/>
  <c r="H150"/>
  <c r="H149"/>
  <c r="H148"/>
  <c r="H147"/>
  <c r="H146"/>
  <c r="H145"/>
  <c r="H144"/>
  <c r="I144" s="1"/>
  <c r="H141"/>
  <c r="H140"/>
  <c r="H139"/>
  <c r="H138"/>
  <c r="H137"/>
  <c r="H136"/>
  <c r="H135"/>
  <c r="H134"/>
  <c r="H133"/>
  <c r="H132"/>
  <c r="H131"/>
  <c r="H130"/>
  <c r="H129"/>
  <c r="I129" s="1"/>
  <c r="H127"/>
  <c r="H126"/>
  <c r="H125"/>
  <c r="H124"/>
  <c r="H123"/>
  <c r="I123" s="1"/>
  <c r="H121"/>
  <c r="H120"/>
  <c r="H119"/>
  <c r="H118"/>
  <c r="H117"/>
  <c r="H116"/>
  <c r="H115"/>
  <c r="I115" s="1"/>
  <c r="H113"/>
  <c r="H112"/>
  <c r="H111"/>
  <c r="H110"/>
  <c r="H109"/>
  <c r="H108"/>
  <c r="H107"/>
  <c r="H106"/>
  <c r="H105"/>
  <c r="H104"/>
  <c r="H103"/>
  <c r="H102"/>
  <c r="H101"/>
  <c r="I101" s="1"/>
  <c r="H99"/>
  <c r="H98"/>
  <c r="H97"/>
  <c r="H96"/>
  <c r="H95"/>
  <c r="H94"/>
  <c r="H93"/>
  <c r="H92"/>
  <c r="H91"/>
  <c r="H90"/>
  <c r="H89"/>
  <c r="H88"/>
  <c r="H87"/>
  <c r="I87" s="1"/>
  <c r="H85"/>
  <c r="H84"/>
  <c r="H83"/>
  <c r="H82"/>
  <c r="H81"/>
  <c r="H80"/>
  <c r="H79"/>
  <c r="H78"/>
  <c r="H77"/>
  <c r="H76"/>
  <c r="H75"/>
  <c r="H74"/>
  <c r="H73"/>
  <c r="I73" s="1"/>
  <c r="H71"/>
  <c r="H70"/>
  <c r="H69"/>
  <c r="H68"/>
  <c r="H67"/>
  <c r="H66"/>
  <c r="H65"/>
  <c r="H64"/>
  <c r="H63"/>
  <c r="H62"/>
  <c r="H61"/>
  <c r="H60"/>
  <c r="H59"/>
  <c r="I59" s="1"/>
  <c r="H57"/>
  <c r="H56"/>
  <c r="H55"/>
  <c r="H54"/>
  <c r="H53"/>
  <c r="H52"/>
  <c r="H51"/>
  <c r="H50"/>
  <c r="H49"/>
  <c r="H48"/>
  <c r="H47"/>
  <c r="H46"/>
  <c r="H45"/>
  <c r="I45" s="1"/>
  <c r="H43"/>
  <c r="H42"/>
  <c r="H41"/>
  <c r="H40"/>
  <c r="H39"/>
  <c r="H38"/>
  <c r="H37"/>
  <c r="H36"/>
  <c r="H35"/>
  <c r="H33"/>
  <c r="I34" s="1"/>
  <c r="H32"/>
  <c r="H31"/>
  <c r="I31" s="1"/>
  <c r="H29"/>
  <c r="H28"/>
  <c r="H27"/>
  <c r="H26"/>
  <c r="H25"/>
  <c r="H24"/>
  <c r="H23"/>
  <c r="H22"/>
  <c r="H21"/>
  <c r="H20"/>
  <c r="H19"/>
  <c r="H18"/>
  <c r="H17"/>
  <c r="I17" s="1"/>
  <c r="C4"/>
  <c r="C5" s="1"/>
  <c r="C6" s="1"/>
  <c r="C7" s="1"/>
  <c r="C8" s="1"/>
  <c r="C9" s="1"/>
  <c r="C10" s="1"/>
  <c r="C11" s="1"/>
  <c r="C12" s="1"/>
  <c r="C13" s="1"/>
  <c r="C14" s="1"/>
  <c r="C15" s="1"/>
  <c r="C18" s="1"/>
  <c r="C19" s="1"/>
  <c r="C20" s="1"/>
  <c r="C21" s="1"/>
  <c r="C22" s="1"/>
  <c r="C23" s="1"/>
  <c r="C24" s="1"/>
  <c r="C25" s="1"/>
  <c r="C26" s="1"/>
  <c r="C27" s="1"/>
  <c r="C28" s="1"/>
  <c r="C29" s="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H15"/>
  <c r="H14"/>
  <c r="H13"/>
  <c r="H12"/>
  <c r="H11"/>
  <c r="H10"/>
  <c r="H9"/>
  <c r="H8"/>
  <c r="A4"/>
  <c r="A5" s="1"/>
  <c r="A6" s="1"/>
  <c r="A7" s="1"/>
  <c r="A8" s="1"/>
  <c r="A9" s="1"/>
  <c r="A10" s="1"/>
  <c r="A11" s="1"/>
  <c r="A12" s="1"/>
  <c r="A13" s="1"/>
  <c r="A14" s="1"/>
  <c r="A15" s="1"/>
  <c r="A18" s="1"/>
  <c r="A19" s="1"/>
  <c r="A20" s="1"/>
  <c r="A21" s="1"/>
  <c r="A22" s="1"/>
  <c r="A23" s="1"/>
  <c r="A24" s="1"/>
  <c r="A25" s="1"/>
  <c r="A26" s="1"/>
  <c r="A27" s="1"/>
  <c r="A28" s="1"/>
  <c r="A29" s="1"/>
  <c r="A32" s="1"/>
  <c r="A33" s="1"/>
  <c r="A34" s="1"/>
  <c r="A35" s="1"/>
  <c r="A36" s="1"/>
  <c r="A37" s="1"/>
  <c r="A38" s="1"/>
  <c r="A39" s="1"/>
  <c r="A40" s="1"/>
  <c r="A41" s="1"/>
  <c r="A42" s="1"/>
  <c r="A43" s="1"/>
  <c r="A46" s="1"/>
  <c r="A47" s="1"/>
  <c r="A48" s="1"/>
  <c r="A49" s="1"/>
  <c r="A50" s="1"/>
  <c r="A51" s="1"/>
  <c r="A52" s="1"/>
  <c r="A53" s="1"/>
  <c r="A54" s="1"/>
  <c r="A55" s="1"/>
  <c r="A56" s="1"/>
  <c r="A57" s="1"/>
  <c r="A60" s="1"/>
  <c r="A61" s="1"/>
  <c r="A62" s="1"/>
  <c r="A63" s="1"/>
  <c r="A64" s="1"/>
  <c r="A65" s="1"/>
  <c r="A66" s="1"/>
  <c r="A67" s="1"/>
  <c r="A68" s="1"/>
  <c r="A69" s="1"/>
  <c r="A70" s="1"/>
  <c r="A71" s="1"/>
  <c r="A74" s="1"/>
  <c r="A75" s="1"/>
  <c r="A76" s="1"/>
  <c r="A77" s="1"/>
  <c r="A78" s="1"/>
  <c r="A79" s="1"/>
  <c r="A80" s="1"/>
  <c r="A81" s="1"/>
  <c r="A82" s="1"/>
  <c r="A83" s="1"/>
  <c r="A84" s="1"/>
  <c r="A85" s="1"/>
  <c r="A88" s="1"/>
  <c r="A89" s="1"/>
  <c r="A90" s="1"/>
  <c r="A91" s="1"/>
  <c r="A92" s="1"/>
  <c r="A93" s="1"/>
  <c r="A94" s="1"/>
  <c r="A95" s="1"/>
  <c r="A96" s="1"/>
  <c r="A97" s="1"/>
  <c r="A98" s="1"/>
  <c r="A99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H7"/>
  <c r="H6"/>
  <c r="H5"/>
  <c r="H4"/>
  <c r="H3"/>
  <c r="I3" s="1"/>
  <c r="A174" l="1"/>
  <c r="A175" s="1"/>
  <c r="A176" s="1"/>
  <c r="A177" s="1"/>
  <c r="A178" s="1"/>
  <c r="A179" s="1"/>
  <c r="A180" s="1"/>
  <c r="A181" s="1"/>
  <c r="A182" s="1"/>
  <c r="A183" s="1"/>
  <c r="A184" s="1"/>
  <c r="A185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159"/>
  <c r="A160" s="1"/>
  <c r="A161" s="1"/>
  <c r="A162" s="1"/>
  <c r="A163" s="1"/>
  <c r="A164" s="1"/>
  <c r="A165" s="1"/>
  <c r="A166" s="1"/>
  <c r="A167" s="1"/>
  <c r="A168" s="1"/>
  <c r="A169" s="1"/>
  <c r="A170" s="1"/>
  <c r="V5" i="3"/>
  <c r="V3"/>
  <c r="I174" i="1"/>
  <c r="I176"/>
  <c r="J173" s="1"/>
  <c r="I178"/>
  <c r="I180"/>
  <c r="J177" s="1"/>
  <c r="I182"/>
  <c r="I184"/>
  <c r="I189"/>
  <c r="I191"/>
  <c r="I193"/>
  <c r="I195"/>
  <c r="I197"/>
  <c r="I199"/>
  <c r="I202"/>
  <c r="I204"/>
  <c r="I206"/>
  <c r="I208"/>
  <c r="I210"/>
  <c r="I212"/>
  <c r="I217"/>
  <c r="I219"/>
  <c r="J181" s="1"/>
  <c r="I221"/>
  <c r="I223"/>
  <c r="I225"/>
  <c r="I227"/>
  <c r="I230"/>
  <c r="I232"/>
  <c r="I234"/>
  <c r="I236"/>
  <c r="I238"/>
  <c r="I240"/>
  <c r="J175"/>
  <c r="J179"/>
  <c r="J183"/>
  <c r="J188"/>
  <c r="J190"/>
  <c r="J192"/>
  <c r="J194"/>
  <c r="J196"/>
  <c r="J198"/>
  <c r="J201"/>
  <c r="J203"/>
  <c r="J205"/>
  <c r="J207"/>
  <c r="J209"/>
  <c r="J211"/>
  <c r="J213"/>
  <c r="J216"/>
  <c r="J218"/>
  <c r="J220"/>
  <c r="J222"/>
  <c r="J224"/>
  <c r="J226"/>
  <c r="I24" i="3"/>
  <c r="I15" i="1"/>
  <c r="I58" i="2"/>
  <c r="I76"/>
  <c r="I68"/>
  <c r="I54"/>
  <c r="I52"/>
  <c r="I50"/>
  <c r="J11" i="4"/>
  <c r="B215" i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I4" i="3"/>
  <c r="V7"/>
  <c r="I19"/>
  <c r="V21"/>
  <c r="V23"/>
  <c r="V27"/>
  <c r="V31"/>
  <c r="V33"/>
  <c r="V35"/>
  <c r="V39"/>
  <c r="V43"/>
  <c r="V51"/>
  <c r="V55"/>
  <c r="V57"/>
  <c r="V59"/>
  <c r="V65"/>
  <c r="V67"/>
  <c r="V69"/>
  <c r="V71"/>
  <c r="V75"/>
  <c r="J7" i="4"/>
  <c r="J8"/>
  <c r="J4"/>
  <c r="J9"/>
  <c r="J5"/>
  <c r="J14"/>
  <c r="J16"/>
  <c r="J15"/>
  <c r="I9" i="1"/>
  <c r="I76"/>
  <c r="I80"/>
  <c r="I84"/>
  <c r="I102"/>
  <c r="I106"/>
  <c r="I110"/>
  <c r="I9" i="3"/>
  <c r="V11"/>
  <c r="I13"/>
  <c r="V15"/>
  <c r="I23"/>
  <c r="I27"/>
  <c r="I31"/>
  <c r="I35"/>
  <c r="I39"/>
  <c r="I47"/>
  <c r="I136"/>
  <c r="J136" s="1"/>
  <c r="I141"/>
  <c r="J141" s="1"/>
  <c r="I149"/>
  <c r="J149" s="1"/>
  <c r="I153"/>
  <c r="J153" s="1"/>
  <c r="I157"/>
  <c r="J157" s="1"/>
  <c r="I161"/>
  <c r="J161" s="1"/>
  <c r="I177"/>
  <c r="J177" s="1"/>
  <c r="I181"/>
  <c r="J181" s="1"/>
  <c r="I185"/>
  <c r="J185" s="1"/>
  <c r="I189"/>
  <c r="J189" s="1"/>
  <c r="I193"/>
  <c r="J193" s="1"/>
  <c r="I197"/>
  <c r="J197" s="1"/>
  <c r="I201"/>
  <c r="J201" s="1"/>
  <c r="J6" i="4"/>
  <c r="J13"/>
  <c r="J12"/>
  <c r="V76" i="3"/>
  <c r="V72"/>
  <c r="V73"/>
  <c r="V68"/>
  <c r="V61"/>
  <c r="V53"/>
  <c r="V48"/>
  <c r="V44"/>
  <c r="V41"/>
  <c r="V37"/>
  <c r="V29"/>
  <c r="V25"/>
  <c r="V17"/>
  <c r="V13"/>
  <c r="V9"/>
  <c r="I59"/>
  <c r="I57"/>
  <c r="I56"/>
  <c r="I53"/>
  <c r="I49"/>
  <c r="I45"/>
  <c r="I41"/>
  <c r="I21"/>
  <c r="I15"/>
  <c r="I17"/>
  <c r="I7"/>
  <c r="V64"/>
  <c r="V63"/>
  <c r="I132"/>
  <c r="J132" s="1"/>
  <c r="I156"/>
  <c r="J156" s="1"/>
  <c r="I188"/>
  <c r="J188" s="1"/>
  <c r="I44"/>
  <c r="I55"/>
  <c r="I119"/>
  <c r="J119" s="1"/>
  <c r="I128"/>
  <c r="J128" s="1"/>
  <c r="I148"/>
  <c r="J148" s="1"/>
  <c r="I175"/>
  <c r="J175" s="1"/>
  <c r="I184"/>
  <c r="J184" s="1"/>
  <c r="I191"/>
  <c r="J191" s="1"/>
  <c r="I99"/>
  <c r="J99" s="1"/>
  <c r="I124"/>
  <c r="J124" s="1"/>
  <c r="I131"/>
  <c r="J131" s="1"/>
  <c r="I180"/>
  <c r="J180" s="1"/>
  <c r="I187"/>
  <c r="J187" s="1"/>
  <c r="B55" i="4"/>
  <c r="B56" s="1"/>
  <c r="B57" s="1"/>
  <c r="B58" s="1"/>
  <c r="B59" s="1"/>
  <c r="B61" s="1"/>
  <c r="B62" s="1"/>
  <c r="B63" s="1"/>
  <c r="B64" s="1"/>
  <c r="B65" s="1"/>
  <c r="B66" s="1"/>
  <c r="B47"/>
  <c r="B48" s="1"/>
  <c r="B49" s="1"/>
  <c r="B50" s="1"/>
  <c r="B51" s="1"/>
  <c r="B52" s="1"/>
  <c r="B54" s="1"/>
  <c r="A47"/>
  <c r="A48" s="1"/>
  <c r="A49" s="1"/>
  <c r="A50" s="1"/>
  <c r="A51" s="1"/>
  <c r="A52" s="1"/>
  <c r="A54" s="1"/>
  <c r="A55" s="1"/>
  <c r="A56" s="1"/>
  <c r="A57" s="1"/>
  <c r="A58" s="1"/>
  <c r="A59" s="1"/>
  <c r="A61" s="1"/>
  <c r="A62" s="1"/>
  <c r="A63" s="1"/>
  <c r="A64" s="1"/>
  <c r="A65" s="1"/>
  <c r="A66" s="1"/>
  <c r="I78" i="2"/>
  <c r="I80"/>
  <c r="I82"/>
  <c r="I70"/>
  <c r="I72"/>
  <c r="I74"/>
  <c r="I60"/>
  <c r="I62"/>
  <c r="I64"/>
  <c r="I56"/>
  <c r="I42"/>
  <c r="I44"/>
  <c r="I46"/>
  <c r="I40"/>
  <c r="I12" i="1"/>
  <c r="I21"/>
  <c r="I25"/>
  <c r="I29"/>
  <c r="I38"/>
  <c r="I42"/>
  <c r="I47"/>
  <c r="I51"/>
  <c r="I55"/>
  <c r="I60"/>
  <c r="I64"/>
  <c r="I68"/>
  <c r="I74"/>
  <c r="I78"/>
  <c r="I82"/>
  <c r="I104"/>
  <c r="I108"/>
  <c r="I112"/>
  <c r="I10"/>
  <c r="I14"/>
  <c r="I19"/>
  <c r="I23"/>
  <c r="I27"/>
  <c r="I32"/>
  <c r="I36"/>
  <c r="I40"/>
  <c r="I49"/>
  <c r="I53"/>
  <c r="I57"/>
  <c r="I62"/>
  <c r="I66"/>
  <c r="I70"/>
  <c r="I8"/>
  <c r="I13"/>
  <c r="V8" i="3"/>
  <c r="V12"/>
  <c r="V16"/>
  <c r="V45"/>
  <c r="I52"/>
  <c r="I51"/>
  <c r="I72"/>
  <c r="V135"/>
  <c r="I132" i="1"/>
  <c r="I136"/>
  <c r="I140"/>
  <c r="I147"/>
  <c r="I151"/>
  <c r="I155"/>
  <c r="I145" i="3"/>
  <c r="J145" s="1"/>
  <c r="I144"/>
  <c r="J144" s="1"/>
  <c r="I25"/>
  <c r="I29"/>
  <c r="I32"/>
  <c r="I33"/>
  <c r="I36"/>
  <c r="I37"/>
  <c r="V77"/>
  <c r="V80"/>
  <c r="I130" i="1"/>
  <c r="I134"/>
  <c r="I138"/>
  <c r="I145"/>
  <c r="I149"/>
  <c r="I153"/>
  <c r="I32" i="2"/>
  <c r="I49"/>
  <c r="V19" i="3"/>
  <c r="I43"/>
  <c r="I48"/>
  <c r="V52"/>
  <c r="V56"/>
  <c r="V60"/>
  <c r="I76"/>
  <c r="I81"/>
  <c r="I155"/>
  <c r="J155" s="1"/>
  <c r="I160"/>
  <c r="J160" s="1"/>
  <c r="I159"/>
  <c r="J159" s="1"/>
  <c r="I83"/>
  <c r="J83" s="1"/>
  <c r="I84"/>
  <c r="J84" s="1"/>
  <c r="I85"/>
  <c r="J85" s="1"/>
  <c r="I87"/>
  <c r="J87" s="1"/>
  <c r="I88"/>
  <c r="J88" s="1"/>
  <c r="I89"/>
  <c r="J89" s="1"/>
  <c r="I91"/>
  <c r="J91" s="1"/>
  <c r="I92"/>
  <c r="J92" s="1"/>
  <c r="I93"/>
  <c r="J93" s="1"/>
  <c r="I103"/>
  <c r="J103" s="1"/>
  <c r="I104"/>
  <c r="J104" s="1"/>
  <c r="I105"/>
  <c r="J105" s="1"/>
  <c r="I107"/>
  <c r="J107" s="1"/>
  <c r="I108"/>
  <c r="J108" s="1"/>
  <c r="I109"/>
  <c r="J109" s="1"/>
  <c r="I111"/>
  <c r="J111" s="1"/>
  <c r="I112"/>
  <c r="J112" s="1"/>
  <c r="I113"/>
  <c r="J113" s="1"/>
  <c r="I115"/>
  <c r="J115" s="1"/>
  <c r="I116"/>
  <c r="J116" s="1"/>
  <c r="I117"/>
  <c r="J117" s="1"/>
  <c r="V136"/>
  <c r="V148"/>
  <c r="W148" s="1"/>
  <c r="V157"/>
  <c r="W157" s="1"/>
  <c r="I163"/>
  <c r="J163" s="1"/>
  <c r="I164"/>
  <c r="J164" s="1"/>
  <c r="I165"/>
  <c r="J165" s="1"/>
  <c r="I167"/>
  <c r="J167" s="1"/>
  <c r="I168"/>
  <c r="J168" s="1"/>
  <c r="I169"/>
  <c r="J169" s="1"/>
  <c r="I171"/>
  <c r="J171" s="1"/>
  <c r="I172"/>
  <c r="J172" s="1"/>
  <c r="I173"/>
  <c r="J173" s="1"/>
  <c r="I199"/>
  <c r="J199" s="1"/>
  <c r="I67" i="2"/>
  <c r="I11" i="3"/>
  <c r="I20"/>
  <c r="V20"/>
  <c r="V24"/>
  <c r="V28"/>
  <c r="V32"/>
  <c r="V36"/>
  <c r="V40"/>
  <c r="V47"/>
  <c r="V49"/>
  <c r="I63"/>
  <c r="I68"/>
  <c r="I73"/>
  <c r="I79"/>
  <c r="V83"/>
  <c r="V85"/>
  <c r="V87"/>
  <c r="V89"/>
  <c r="V91"/>
  <c r="V93"/>
  <c r="V95"/>
  <c r="V97"/>
  <c r="V99"/>
  <c r="V101"/>
  <c r="V103"/>
  <c r="V105"/>
  <c r="V107"/>
  <c r="V109"/>
  <c r="V111"/>
  <c r="V113"/>
  <c r="V115"/>
  <c r="V117"/>
  <c r="V119"/>
  <c r="V121"/>
  <c r="V123"/>
  <c r="V125"/>
  <c r="V127"/>
  <c r="V129"/>
  <c r="V131"/>
  <c r="V133"/>
  <c r="I135"/>
  <c r="J135" s="1"/>
  <c r="V140"/>
  <c r="W140" s="1"/>
  <c r="V145"/>
  <c r="W145" s="1"/>
  <c r="I147"/>
  <c r="J147" s="1"/>
  <c r="I152"/>
  <c r="J152" s="1"/>
  <c r="V152"/>
  <c r="W152" s="1"/>
  <c r="V159"/>
  <c r="W159" s="1"/>
  <c r="V161"/>
  <c r="W161" s="1"/>
  <c r="V163"/>
  <c r="W163" s="1"/>
  <c r="V165"/>
  <c r="W165" s="1"/>
  <c r="V167"/>
  <c r="W167" s="1"/>
  <c r="V169"/>
  <c r="W169" s="1"/>
  <c r="V171"/>
  <c r="W171" s="1"/>
  <c r="V173"/>
  <c r="W173" s="1"/>
  <c r="V175"/>
  <c r="W175" s="1"/>
  <c r="V177"/>
  <c r="W177" s="1"/>
  <c r="V179"/>
  <c r="W179" s="1"/>
  <c r="V181"/>
  <c r="W181" s="1"/>
  <c r="V183"/>
  <c r="W183" s="1"/>
  <c r="V185"/>
  <c r="W185" s="1"/>
  <c r="V187"/>
  <c r="W187" s="1"/>
  <c r="V189"/>
  <c r="W189" s="1"/>
  <c r="V191"/>
  <c r="W191" s="1"/>
  <c r="V193"/>
  <c r="W193" s="1"/>
  <c r="V195"/>
  <c r="W195" s="1"/>
  <c r="V197"/>
  <c r="W197" s="1"/>
  <c r="V199"/>
  <c r="W199" s="1"/>
  <c r="V201"/>
  <c r="W201" s="1"/>
  <c r="I38" i="2"/>
  <c r="I36"/>
  <c r="I34"/>
  <c r="I31"/>
  <c r="I22"/>
  <c r="I28"/>
  <c r="I26"/>
  <c r="I24"/>
  <c r="I20"/>
  <c r="I18"/>
  <c r="I16"/>
  <c r="I14"/>
  <c r="I13"/>
  <c r="I11"/>
  <c r="I9"/>
  <c r="I7"/>
  <c r="I127" i="1"/>
  <c r="I125"/>
  <c r="I121"/>
  <c r="I119"/>
  <c r="I117"/>
  <c r="I99"/>
  <c r="I97"/>
  <c r="I95"/>
  <c r="I93"/>
  <c r="I91"/>
  <c r="I89"/>
  <c r="I71"/>
  <c r="I69"/>
  <c r="I67"/>
  <c r="I65"/>
  <c r="I63"/>
  <c r="I61"/>
  <c r="I56"/>
  <c r="I54"/>
  <c r="I52"/>
  <c r="I50"/>
  <c r="I48"/>
  <c r="I46"/>
  <c r="I43"/>
  <c r="I41"/>
  <c r="I39"/>
  <c r="I37"/>
  <c r="I35"/>
  <c r="I33"/>
  <c r="I28"/>
  <c r="I26"/>
  <c r="I24"/>
  <c r="I22"/>
  <c r="I20"/>
  <c r="I18"/>
  <c r="I196" i="3"/>
  <c r="J196" s="1"/>
  <c r="I200"/>
  <c r="J200" s="1"/>
  <c r="I140"/>
  <c r="J140" s="1"/>
  <c r="I120"/>
  <c r="J120" s="1"/>
  <c r="I96"/>
  <c r="J96" s="1"/>
  <c r="I100"/>
  <c r="J100" s="1"/>
  <c r="I40"/>
  <c r="I16"/>
  <c r="I12"/>
  <c r="I8"/>
  <c r="V4"/>
  <c r="I77" i="2"/>
  <c r="I79"/>
  <c r="I81"/>
  <c r="I83"/>
  <c r="I41"/>
  <c r="I43"/>
  <c r="I45"/>
  <c r="I47"/>
  <c r="I51"/>
  <c r="I53"/>
  <c r="I55"/>
  <c r="I59"/>
  <c r="I61"/>
  <c r="I63"/>
  <c r="I65"/>
  <c r="I69"/>
  <c r="I71"/>
  <c r="I73"/>
  <c r="I23"/>
  <c r="I25"/>
  <c r="I27"/>
  <c r="I29"/>
  <c r="I33"/>
  <c r="I35"/>
  <c r="I37"/>
  <c r="I15"/>
  <c r="I17"/>
  <c r="I19"/>
  <c r="I5"/>
  <c r="I4"/>
  <c r="I5" i="3"/>
  <c r="I6" i="2"/>
  <c r="I8"/>
  <c r="I10"/>
  <c r="I131" i="1"/>
  <c r="I133"/>
  <c r="I135"/>
  <c r="I137"/>
  <c r="I139"/>
  <c r="I141"/>
  <c r="I146"/>
  <c r="I148"/>
  <c r="I150"/>
  <c r="I152"/>
  <c r="I154"/>
  <c r="I156"/>
  <c r="I75"/>
  <c r="I77"/>
  <c r="I79"/>
  <c r="I81"/>
  <c r="I83"/>
  <c r="I85"/>
  <c r="I88"/>
  <c r="I90"/>
  <c r="I92"/>
  <c r="I94"/>
  <c r="I96"/>
  <c r="I98"/>
  <c r="I103"/>
  <c r="I105"/>
  <c r="I107"/>
  <c r="I109"/>
  <c r="I111"/>
  <c r="I113"/>
  <c r="I116"/>
  <c r="I118"/>
  <c r="I120"/>
  <c r="I122"/>
  <c r="I124"/>
  <c r="I126"/>
  <c r="I11"/>
  <c r="I4"/>
  <c r="I5"/>
  <c r="I6"/>
  <c r="I7"/>
  <c r="J185" l="1"/>
  <c r="J225"/>
  <c r="J215"/>
  <c r="J7"/>
  <c r="J124"/>
  <c r="J115"/>
  <c r="J5"/>
  <c r="J11"/>
  <c r="J120"/>
  <c r="J116"/>
  <c r="J111"/>
  <c r="J107"/>
  <c r="J96"/>
  <c r="J88"/>
  <c r="J83"/>
  <c r="J75"/>
  <c r="J6"/>
  <c r="J4"/>
  <c r="J126"/>
  <c r="J122"/>
  <c r="J118"/>
  <c r="J113"/>
  <c r="J109"/>
  <c r="J105"/>
  <c r="J98"/>
  <c r="J94"/>
  <c r="J90"/>
  <c r="J85"/>
  <c r="J81"/>
  <c r="J77"/>
  <c r="J156"/>
  <c r="J152"/>
  <c r="J148"/>
  <c r="J141"/>
  <c r="J137"/>
  <c r="J133"/>
  <c r="J20"/>
  <c r="J24"/>
  <c r="J28"/>
  <c r="J35"/>
  <c r="J39"/>
  <c r="J43"/>
  <c r="J48"/>
  <c r="J52"/>
  <c r="J56"/>
  <c r="J63"/>
  <c r="J67"/>
  <c r="J71"/>
  <c r="J91"/>
  <c r="J95"/>
  <c r="J99"/>
  <c r="J119"/>
  <c r="J125"/>
  <c r="J153"/>
  <c r="J145"/>
  <c r="J134"/>
  <c r="J155"/>
  <c r="J147"/>
  <c r="J136"/>
  <c r="J13"/>
  <c r="J70"/>
  <c r="J62"/>
  <c r="J53"/>
  <c r="J40"/>
  <c r="J32"/>
  <c r="J23"/>
  <c r="J14"/>
  <c r="J112"/>
  <c r="J104"/>
  <c r="J78"/>
  <c r="J68"/>
  <c r="J60"/>
  <c r="J51"/>
  <c r="J42"/>
  <c r="J29"/>
  <c r="J21"/>
  <c r="J106"/>
  <c r="J84"/>
  <c r="J76"/>
  <c r="J15"/>
  <c r="J45"/>
  <c r="J31"/>
  <c r="J227"/>
  <c r="J223"/>
  <c r="J219"/>
  <c r="J210"/>
  <c r="J206"/>
  <c r="J202"/>
  <c r="J197"/>
  <c r="J193"/>
  <c r="J189"/>
  <c r="J184"/>
  <c r="J180"/>
  <c r="J176"/>
  <c r="J144"/>
  <c r="J59"/>
  <c r="J103"/>
  <c r="J92"/>
  <c r="J79"/>
  <c r="J154"/>
  <c r="J150"/>
  <c r="J146"/>
  <c r="J139"/>
  <c r="J135"/>
  <c r="J131"/>
  <c r="J18"/>
  <c r="J22"/>
  <c r="J26"/>
  <c r="J33"/>
  <c r="J37"/>
  <c r="J41"/>
  <c r="J46"/>
  <c r="J50"/>
  <c r="J54"/>
  <c r="J61"/>
  <c r="J65"/>
  <c r="J69"/>
  <c r="J89"/>
  <c r="J93"/>
  <c r="J97"/>
  <c r="J117"/>
  <c r="J121"/>
  <c r="J127"/>
  <c r="J149"/>
  <c r="J138"/>
  <c r="J130"/>
  <c r="J151"/>
  <c r="J140"/>
  <c r="J132"/>
  <c r="J8"/>
  <c r="J66"/>
  <c r="J57"/>
  <c r="J49"/>
  <c r="J36"/>
  <c r="J27"/>
  <c r="J19"/>
  <c r="J10"/>
  <c r="J108"/>
  <c r="J82"/>
  <c r="J74"/>
  <c r="J64"/>
  <c r="J55"/>
  <c r="J47"/>
  <c r="J38"/>
  <c r="J25"/>
  <c r="J12"/>
  <c r="J110"/>
  <c r="J102"/>
  <c r="J80"/>
  <c r="J9"/>
  <c r="J123"/>
  <c r="J73"/>
  <c r="J34"/>
  <c r="J3"/>
  <c r="J221"/>
  <c r="J217"/>
  <c r="J212"/>
  <c r="J208"/>
  <c r="J204"/>
  <c r="J199"/>
  <c r="J195"/>
  <c r="J191"/>
  <c r="J187"/>
  <c r="J182"/>
  <c r="J178"/>
  <c r="J174"/>
  <c r="J129"/>
  <c r="J87"/>
  <c r="J17"/>
  <c r="J29" i="2"/>
  <c r="J32"/>
  <c r="J34"/>
  <c r="J36"/>
  <c r="J38"/>
  <c r="J31"/>
  <c r="J33"/>
  <c r="J35"/>
  <c r="J37"/>
  <c r="J10"/>
  <c r="J8"/>
  <c r="J5"/>
  <c r="J17"/>
  <c r="J27"/>
  <c r="J23"/>
  <c r="J83"/>
  <c r="J79"/>
  <c r="J9"/>
  <c r="J13"/>
  <c r="J16"/>
  <c r="J20"/>
  <c r="J26"/>
  <c r="J22"/>
  <c r="J80"/>
  <c r="J6"/>
  <c r="J4"/>
  <c r="J19"/>
  <c r="J15"/>
  <c r="J25"/>
  <c r="J81"/>
  <c r="J77"/>
  <c r="J7"/>
  <c r="J11"/>
  <c r="J14"/>
  <c r="J18"/>
  <c r="J24"/>
  <c r="J28"/>
  <c r="J82"/>
  <c r="J78"/>
  <c r="J76"/>
</calcChain>
</file>

<file path=xl/comments1.xml><?xml version="1.0" encoding="utf-8"?>
<comments xmlns="http://schemas.openxmlformats.org/spreadsheetml/2006/main">
  <authors>
    <author>Simon Goode</author>
  </authors>
  <commentList>
    <comment ref="H1" authorId="0">
      <text>
        <r>
          <rPr>
            <b/>
            <sz val="8"/>
            <color indexed="81"/>
            <rFont val="Tahoma"/>
            <family val="2"/>
          </rPr>
          <t>Simon Goode:</t>
        </r>
        <r>
          <rPr>
            <sz val="8"/>
            <color indexed="81"/>
            <rFont val="Tahoma"/>
            <family val="2"/>
          </rPr>
          <t xml:space="preserve">
This is the individual actual times
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Simon Goode:</t>
        </r>
        <r>
          <rPr>
            <sz val="8"/>
            <color indexed="81"/>
            <rFont val="Tahoma"/>
            <family val="2"/>
          </rPr>
          <t xml:space="preserve">
This is the individual actual times
</t>
        </r>
      </text>
    </comment>
  </commentList>
</comments>
</file>

<file path=xl/comments2.xml><?xml version="1.0" encoding="utf-8"?>
<comments xmlns="http://schemas.openxmlformats.org/spreadsheetml/2006/main">
  <authors>
    <author>Simon Goode</author>
  </authors>
  <commentList>
    <comment ref="H1" authorId="0">
      <text>
        <r>
          <rPr>
            <b/>
            <sz val="8"/>
            <color indexed="81"/>
            <rFont val="Tahoma"/>
            <family val="2"/>
          </rPr>
          <t>Simon Goode:</t>
        </r>
        <r>
          <rPr>
            <sz val="8"/>
            <color indexed="81"/>
            <rFont val="Tahoma"/>
            <family val="2"/>
          </rPr>
          <t xml:space="preserve">
This is the individual actual times
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Simon Goode:</t>
        </r>
        <r>
          <rPr>
            <sz val="8"/>
            <color indexed="81"/>
            <rFont val="Tahoma"/>
            <family val="2"/>
          </rPr>
          <t xml:space="preserve">
This is the individual actual times
</t>
        </r>
      </text>
    </comment>
  </commentList>
</comments>
</file>

<file path=xl/comments3.xml><?xml version="1.0" encoding="utf-8"?>
<comments xmlns="http://schemas.openxmlformats.org/spreadsheetml/2006/main">
  <authors>
    <author>Simon Goode</author>
  </authors>
  <commentList>
    <comment ref="H1" authorId="0">
      <text>
        <r>
          <rPr>
            <b/>
            <sz val="8"/>
            <color indexed="81"/>
            <rFont val="Tahoma"/>
            <family val="2"/>
          </rPr>
          <t>Simon Goode:</t>
        </r>
        <r>
          <rPr>
            <sz val="8"/>
            <color indexed="81"/>
            <rFont val="Tahoma"/>
            <family val="2"/>
          </rPr>
          <t xml:space="preserve">
This is the individual actual times
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Simon Goode:</t>
        </r>
        <r>
          <rPr>
            <sz val="8"/>
            <color indexed="81"/>
            <rFont val="Tahoma"/>
            <family val="2"/>
          </rPr>
          <t xml:space="preserve">
This is the individual actual times
</t>
        </r>
      </text>
    </comment>
  </commentList>
</comments>
</file>

<file path=xl/comments4.xml><?xml version="1.0" encoding="utf-8"?>
<comments xmlns="http://schemas.openxmlformats.org/spreadsheetml/2006/main">
  <authors>
    <author>Simon Goode</author>
  </authors>
  <commentList>
    <comment ref="H1" authorId="0">
      <text>
        <r>
          <rPr>
            <b/>
            <sz val="8"/>
            <color indexed="81"/>
            <rFont val="Tahoma"/>
            <family val="2"/>
          </rPr>
          <t>Simon Goode:</t>
        </r>
        <r>
          <rPr>
            <sz val="8"/>
            <color indexed="81"/>
            <rFont val="Tahoma"/>
            <family val="2"/>
          </rPr>
          <t xml:space="preserve">
This is the individual actual times
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Simon Goode:</t>
        </r>
        <r>
          <rPr>
            <sz val="8"/>
            <color indexed="81"/>
            <rFont val="Tahoma"/>
            <family val="2"/>
          </rPr>
          <t xml:space="preserve">
This is the individual actual times
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Simon Goode:</t>
        </r>
        <r>
          <rPr>
            <sz val="8"/>
            <color indexed="81"/>
            <rFont val="Tahoma"/>
            <family val="2"/>
          </rPr>
          <t xml:space="preserve">
This is the individual actual times
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Simon Goode:</t>
        </r>
        <r>
          <rPr>
            <sz val="8"/>
            <color indexed="81"/>
            <rFont val="Tahoma"/>
            <family val="2"/>
          </rPr>
          <t xml:space="preserve">
This is the individual actual times
</t>
        </r>
      </text>
    </comment>
  </commentList>
</comments>
</file>

<file path=xl/sharedStrings.xml><?xml version="1.0" encoding="utf-8"?>
<sst xmlns="http://schemas.openxmlformats.org/spreadsheetml/2006/main" count="867" uniqueCount="377">
  <si>
    <t>Grade</t>
  </si>
  <si>
    <t>Cummulative Minutes</t>
  </si>
  <si>
    <t>Cummulative Seconds</t>
  </si>
  <si>
    <t>CUMULATIVE TEAM TIME</t>
  </si>
  <si>
    <t>Team</t>
  </si>
  <si>
    <t>Lap</t>
  </si>
  <si>
    <t>SM</t>
  </si>
  <si>
    <t>LAP TIME</t>
  </si>
  <si>
    <t>Lap Ranking</t>
  </si>
  <si>
    <t xml:space="preserve">Club </t>
  </si>
  <si>
    <t>JG</t>
  </si>
  <si>
    <t>JB</t>
  </si>
  <si>
    <t>Start Time</t>
  </si>
  <si>
    <t>Nick Pannett</t>
  </si>
  <si>
    <t>Mark Topliss</t>
  </si>
  <si>
    <t>Diego Moreno</t>
  </si>
  <si>
    <t>Jason Steyn-Ross</t>
  </si>
  <si>
    <t>JM</t>
  </si>
  <si>
    <t>University</t>
  </si>
  <si>
    <t>Sam Duncan</t>
  </si>
  <si>
    <t>Jacob Holmes</t>
  </si>
  <si>
    <t>James Uhlenberg</t>
  </si>
  <si>
    <t>RESET RANKING FOR EACH GRADE</t>
  </si>
  <si>
    <t>James Wharton</t>
  </si>
  <si>
    <t>Theo Quax</t>
  </si>
  <si>
    <t>Lynndale</t>
  </si>
  <si>
    <t>Rudy Baptist</t>
  </si>
  <si>
    <t>Glen Eden</t>
  </si>
  <si>
    <t>Andy Mai</t>
  </si>
  <si>
    <t>James Mawson</t>
  </si>
  <si>
    <t>Simon Yarrow</t>
  </si>
  <si>
    <t>Chris Robb</t>
  </si>
  <si>
    <t>Malcolm Chamberlin</t>
  </si>
  <si>
    <t>Jamie Halla</t>
  </si>
  <si>
    <t>Richard Conyngham</t>
  </si>
  <si>
    <t>John Paynter</t>
  </si>
  <si>
    <t>Peter Willmott</t>
  </si>
  <si>
    <t>Lee Whiley</t>
  </si>
  <si>
    <t>Robin Shaw</t>
  </si>
  <si>
    <t>SW</t>
  </si>
  <si>
    <t>Freina Sands</t>
  </si>
  <si>
    <t>RECORD START TIME FOR EACH TEAM</t>
  </si>
  <si>
    <t>MW</t>
  </si>
  <si>
    <t>YMCA</t>
  </si>
  <si>
    <t>Composite</t>
  </si>
  <si>
    <t>David Lear</t>
  </si>
  <si>
    <t>Andrew Cave</t>
  </si>
  <si>
    <t>Walks</t>
  </si>
  <si>
    <t>David Barber</t>
  </si>
  <si>
    <t>Shirley Barber</t>
  </si>
  <si>
    <t>Ella Whitcombe</t>
  </si>
  <si>
    <t>Luka Cedric</t>
  </si>
  <si>
    <t>Kimberley May</t>
  </si>
  <si>
    <t>Joanna Poland</t>
  </si>
  <si>
    <t>Abigail Edwards</t>
  </si>
  <si>
    <t>Arlo Farquhar</t>
  </si>
  <si>
    <t>Ruby Farquhar</t>
  </si>
  <si>
    <t>Peyton Leigh</t>
  </si>
  <si>
    <t>Lily West</t>
  </si>
  <si>
    <t>Eryn Westlake</t>
  </si>
  <si>
    <t>Isla Westlake</t>
  </si>
  <si>
    <t>Kate Borton</t>
  </si>
  <si>
    <t>Maksis Maulvurfs</t>
  </si>
  <si>
    <t>Jack Whitcombe</t>
  </si>
  <si>
    <t>Carlos Campen</t>
  </si>
  <si>
    <t>Matthew Haigh</t>
  </si>
  <si>
    <t>Vihi Makaola</t>
  </si>
  <si>
    <t>Regan Yang</t>
  </si>
  <si>
    <t>Daniel Wackrow</t>
  </si>
  <si>
    <t>Kira Lee</t>
  </si>
  <si>
    <t>Roxanne Korck</t>
  </si>
  <si>
    <t>George Mawson</t>
  </si>
  <si>
    <t>Sam Roberts</t>
  </si>
  <si>
    <t>Henry Mawson</t>
  </si>
  <si>
    <t>Kevin Wensor</t>
  </si>
  <si>
    <t>Papakura</t>
  </si>
  <si>
    <t>Amelia de Lautour</t>
  </si>
  <si>
    <t>Jack Foster</t>
  </si>
  <si>
    <t>Jahko Tohaia</t>
  </si>
  <si>
    <t>Matthew Miya Smith</t>
  </si>
  <si>
    <t>Nathan Sands</t>
  </si>
  <si>
    <t>Andrew Matthews</t>
  </si>
  <si>
    <t>Sebastian Wharton</t>
  </si>
  <si>
    <t>Joe Shiozawa</t>
  </si>
  <si>
    <t>Zane Powell</t>
  </si>
  <si>
    <t>Dion Wallwork</t>
  </si>
  <si>
    <t>Josh Hughes</t>
  </si>
  <si>
    <t>Ronan Codyre</t>
  </si>
  <si>
    <t>Ryan Mayer</t>
  </si>
  <si>
    <t>James Trathen</t>
  </si>
  <si>
    <t>Kyle Hughes</t>
  </si>
  <si>
    <t>Vinnie Wallwork</t>
  </si>
  <si>
    <t>Kyle Low</t>
  </si>
  <si>
    <t>Antonie Smal</t>
  </si>
  <si>
    <t>Theo Morse</t>
  </si>
  <si>
    <t>Harry Borton</t>
  </si>
  <si>
    <t>Massey</t>
  </si>
  <si>
    <t>Bree Souster</t>
  </si>
  <si>
    <t>Ben Marriott</t>
  </si>
  <si>
    <t>RWA</t>
  </si>
  <si>
    <t>Marrlyn O'Hara</t>
  </si>
  <si>
    <t>David Sim</t>
  </si>
  <si>
    <t>Lyndon Hohaia</t>
  </si>
  <si>
    <t>Kathryn Hohaia</t>
  </si>
  <si>
    <t>Colin Watts</t>
  </si>
  <si>
    <t>Chantal Greyling</t>
  </si>
  <si>
    <t>Rodney Thorne</t>
  </si>
  <si>
    <t>Sian Dawson</t>
  </si>
  <si>
    <t>Al Monro</t>
  </si>
  <si>
    <t>University 1</t>
  </si>
  <si>
    <t>Stephen Duxfield</t>
  </si>
  <si>
    <t>Graham Macky</t>
  </si>
  <si>
    <t>Bryan Bates</t>
  </si>
  <si>
    <t>Jaime Rodger</t>
  </si>
  <si>
    <t>Sophie Atkinson</t>
  </si>
  <si>
    <t>Papakura Red</t>
  </si>
  <si>
    <t>Naomi McRae</t>
  </si>
  <si>
    <t>Claire Fox</t>
  </si>
  <si>
    <t>Chelsea Nicholas</t>
  </si>
  <si>
    <t>AC</t>
  </si>
  <si>
    <t>Papakura Black</t>
  </si>
  <si>
    <t>Rebecca Rumble</t>
  </si>
  <si>
    <t>Lisa Bulle</t>
  </si>
  <si>
    <t>Rona Varney</t>
  </si>
  <si>
    <t>Oratia</t>
  </si>
  <si>
    <t>Sarah Poland</t>
  </si>
  <si>
    <t>Sarah Knowles</t>
  </si>
  <si>
    <t>Natasha Wade</t>
  </si>
  <si>
    <t>University 2</t>
  </si>
  <si>
    <t>Keith Procter</t>
  </si>
  <si>
    <t>Pakuranga Oldies</t>
  </si>
  <si>
    <t>Errol Flynn</t>
  </si>
  <si>
    <t>Paul Taylor</t>
  </si>
  <si>
    <t>Richard Thomson</t>
  </si>
  <si>
    <t>University 3</t>
  </si>
  <si>
    <t>Gareth Jess</t>
  </si>
  <si>
    <t xml:space="preserve">University </t>
  </si>
  <si>
    <t>Pakuranga Red</t>
  </si>
  <si>
    <t>Tom Osborne</t>
  </si>
  <si>
    <t>Nick Rennie</t>
  </si>
  <si>
    <t>Peter Wheeler</t>
  </si>
  <si>
    <t>Pakuranga Blue</t>
  </si>
  <si>
    <t>Paul Crowhurst</t>
  </si>
  <si>
    <t>Jonny McKee</t>
  </si>
  <si>
    <t>Jonas Espedal</t>
  </si>
  <si>
    <t>Alexi Petrie</t>
  </si>
  <si>
    <t>Wesley A</t>
  </si>
  <si>
    <t>Adam Gallagher</t>
  </si>
  <si>
    <t>Michael Dawson</t>
  </si>
  <si>
    <t>Pasindu Mudunnayaku</t>
  </si>
  <si>
    <t>Pakuranga White</t>
  </si>
  <si>
    <t>Issac Manuel</t>
  </si>
  <si>
    <t>Liam Walsh</t>
  </si>
  <si>
    <t>Dion Peters</t>
  </si>
  <si>
    <t>Tony Warren</t>
  </si>
  <si>
    <t>Jonathan Dixon</t>
  </si>
  <si>
    <t>Andy Harper</t>
  </si>
  <si>
    <t>Pakuranga Yellow</t>
  </si>
  <si>
    <t>Geoff Rickerby</t>
  </si>
  <si>
    <t>Adrian Edge</t>
  </si>
  <si>
    <t>Craig Haslip</t>
  </si>
  <si>
    <t>Tony Hartnett</t>
  </si>
  <si>
    <t>Jason Hewitt</t>
  </si>
  <si>
    <t>MM40</t>
  </si>
  <si>
    <t>Owairaka</t>
  </si>
  <si>
    <t>Sam Corbett</t>
  </si>
  <si>
    <t>Tim Morrison</t>
  </si>
  <si>
    <t>Daniel Coates</t>
  </si>
  <si>
    <t>Nick Moore</t>
  </si>
  <si>
    <t>ACA Silver</t>
  </si>
  <si>
    <t>Jason Seymour</t>
  </si>
  <si>
    <t>MM50</t>
  </si>
  <si>
    <t>ACA Blue</t>
  </si>
  <si>
    <t>Alastair Pragnell</t>
  </si>
  <si>
    <t>Brent Whitcombe</t>
  </si>
  <si>
    <t>Gavin Hipkins</t>
  </si>
  <si>
    <t>JP</t>
  </si>
  <si>
    <t>Richard Lake</t>
  </si>
  <si>
    <t>Rob Foster</t>
  </si>
  <si>
    <t>Ken Hare</t>
  </si>
  <si>
    <t>Glen McLuckie</t>
  </si>
  <si>
    <t>Pakuranga Black</t>
  </si>
  <si>
    <t>Flynn Palmer</t>
  </si>
  <si>
    <t>Ryan Church</t>
  </si>
  <si>
    <t>Andrew Catley</t>
  </si>
  <si>
    <t>Matt Manning</t>
  </si>
  <si>
    <t>George Cory Wright</t>
  </si>
  <si>
    <t>ACA Orange</t>
  </si>
  <si>
    <t>ACA Gold</t>
  </si>
  <si>
    <t>James Robertson</t>
  </si>
  <si>
    <t>Charlie Knox</t>
  </si>
  <si>
    <t>James Harding</t>
  </si>
  <si>
    <t>Matida Nyamazana</t>
  </si>
  <si>
    <t>Pakuranga Purple</t>
  </si>
  <si>
    <t>Jake Helawell</t>
  </si>
  <si>
    <t>No result</t>
  </si>
  <si>
    <t>Matthew Bradbury</t>
  </si>
  <si>
    <t>Oscar Cowley-Andrea</t>
  </si>
  <si>
    <t>Matthew Wynn</t>
  </si>
  <si>
    <t>Sophie Robb</t>
  </si>
  <si>
    <t>Juliana Vos</t>
  </si>
  <si>
    <t>Samatha Korck</t>
  </si>
  <si>
    <t>Zoe Coulpan</t>
  </si>
  <si>
    <t>Amani Farry</t>
  </si>
  <si>
    <t>Dorothy Anderson</t>
  </si>
  <si>
    <t>Francesca Wright</t>
  </si>
  <si>
    <t>Grace Meredith</t>
  </si>
  <si>
    <t>Isabella Haigh</t>
  </si>
  <si>
    <t>Maya Looms</t>
  </si>
  <si>
    <t>Ysmene Ostik-Smith</t>
  </si>
  <si>
    <t>Claudia Moller</t>
  </si>
  <si>
    <t>Tess Souster</t>
  </si>
  <si>
    <t>Celma Donadeu</t>
  </si>
  <si>
    <t>Harmony Naeata</t>
  </si>
  <si>
    <t>Lucy Todd</t>
  </si>
  <si>
    <t>Lauren Hamilton</t>
  </si>
  <si>
    <t>Rebecca Kirk</t>
  </si>
  <si>
    <t>Caitlin Richardson</t>
  </si>
  <si>
    <t>Eowyn Dawson</t>
  </si>
  <si>
    <t>Tilly Dawson</t>
  </si>
  <si>
    <t>Hayley Wade</t>
  </si>
  <si>
    <t>Abi Whitehouse</t>
  </si>
  <si>
    <t>Claire Findlay</t>
  </si>
  <si>
    <t>Ana Pirini</t>
  </si>
  <si>
    <t>Annelia Collins</t>
  </si>
  <si>
    <t>Fleur Findlay</t>
  </si>
  <si>
    <t>Denika Clooney</t>
  </si>
  <si>
    <t>Siobhan Balle</t>
  </si>
  <si>
    <t>Bronwyn Mitchell</t>
  </si>
  <si>
    <t>Maia Lythe</t>
  </si>
  <si>
    <t>Hazel Cook</t>
  </si>
  <si>
    <t>Amelie Dodds</t>
  </si>
  <si>
    <t>ACA Yellow</t>
  </si>
  <si>
    <t>ACA Black</t>
  </si>
  <si>
    <t>Scarlett Rob</t>
  </si>
  <si>
    <t>Hamish Bolland</t>
  </si>
  <si>
    <t>Coen Anderson</t>
  </si>
  <si>
    <t>Glen Eden Blue</t>
  </si>
  <si>
    <t>Lawson Maric</t>
  </si>
  <si>
    <t>Mike Prince</t>
  </si>
  <si>
    <t>Glen Eden Green</t>
  </si>
  <si>
    <t>Cohen Hewitt</t>
  </si>
  <si>
    <t>Jethro Stephenson</t>
  </si>
  <si>
    <t>Glen Eden Yellow</t>
  </si>
  <si>
    <t>Jacob Hewitt</t>
  </si>
  <si>
    <t>Glen Eden Orange</t>
  </si>
  <si>
    <t>Scarlett Gwin</t>
  </si>
  <si>
    <t>Louie Cotter</t>
  </si>
  <si>
    <t>Lynndale 11</t>
  </si>
  <si>
    <t>Zack Casford</t>
  </si>
  <si>
    <t>Connor Casford</t>
  </si>
  <si>
    <t>Lynndale 12</t>
  </si>
  <si>
    <t>Daniel Bradley</t>
  </si>
  <si>
    <t>Kadin Taylor</t>
  </si>
  <si>
    <t>Lynndale 13</t>
  </si>
  <si>
    <t>Oliver Edmonds</t>
  </si>
  <si>
    <t>Addison Stewart</t>
  </si>
  <si>
    <t>Lynndale 14</t>
  </si>
  <si>
    <t>Nikko Kelly</t>
  </si>
  <si>
    <t>Lynndale 15</t>
  </si>
  <si>
    <t>Kona Kelly</t>
  </si>
  <si>
    <t>Wane Makaola</t>
  </si>
  <si>
    <t>Lynndale 16</t>
  </si>
  <si>
    <t>Teara Lee</t>
  </si>
  <si>
    <t>Lynndale 17</t>
  </si>
  <si>
    <t>William Kirk</t>
  </si>
  <si>
    <t>Jaspar Hipkins</t>
  </si>
  <si>
    <t>Lynndale 18</t>
  </si>
  <si>
    <t>Isabella Brown</t>
  </si>
  <si>
    <t>Benji Brown</t>
  </si>
  <si>
    <t>Lynndale 19</t>
  </si>
  <si>
    <t>Alex Edmonds</t>
  </si>
  <si>
    <t>Liam Flood</t>
  </si>
  <si>
    <t>Bayden Nancarrow</t>
  </si>
  <si>
    <t>NHB 1</t>
  </si>
  <si>
    <t>Luke Farrand</t>
  </si>
  <si>
    <t>Willaim Tunghux</t>
  </si>
  <si>
    <t>NHB 2</t>
  </si>
  <si>
    <t>Martin Chamber</t>
  </si>
  <si>
    <t>Nathan Borton</t>
  </si>
  <si>
    <t>NHB 3</t>
  </si>
  <si>
    <t>Samuel Ostik-Smith</t>
  </si>
  <si>
    <t>Xavier Curteau-Laing</t>
  </si>
  <si>
    <t>NHB 4</t>
  </si>
  <si>
    <t>Alani Morse</t>
  </si>
  <si>
    <t>Oratia Blue</t>
  </si>
  <si>
    <t>Henry Greaves</t>
  </si>
  <si>
    <t>Jack Snedden</t>
  </si>
  <si>
    <t>Sam Williams</t>
  </si>
  <si>
    <t>Oratia Green</t>
  </si>
  <si>
    <t>James Webb</t>
  </si>
  <si>
    <t>Oratia Yellow</t>
  </si>
  <si>
    <t>Ryan Flood</t>
  </si>
  <si>
    <t>Pakuranga 1</t>
  </si>
  <si>
    <t>Kilani Hokianga</t>
  </si>
  <si>
    <t>Pakuranga 2</t>
  </si>
  <si>
    <t>Angus Monro</t>
  </si>
  <si>
    <t>Josh Brown</t>
  </si>
  <si>
    <t>Pakuranga 3</t>
  </si>
  <si>
    <t>Logan Marshall</t>
  </si>
  <si>
    <t>Pakuranga 4</t>
  </si>
  <si>
    <t>Oscar Munro</t>
  </si>
  <si>
    <t>Pakuranga 5</t>
  </si>
  <si>
    <t>Liam McKenzie</t>
  </si>
  <si>
    <t>Pakuranga 6</t>
  </si>
  <si>
    <t>Flynn Verner</t>
  </si>
  <si>
    <t>Jai Pirini</t>
  </si>
  <si>
    <t>Finn Harrison</t>
  </si>
  <si>
    <t>Pakuranga 7</t>
  </si>
  <si>
    <t>Eli Hohneck</t>
  </si>
  <si>
    <t>Pakuranga 8</t>
  </si>
  <si>
    <t>Connor J?</t>
  </si>
  <si>
    <t>Jordan F?</t>
  </si>
  <si>
    <t>Richie T?</t>
  </si>
  <si>
    <t>Ethan Dissmeyer</t>
  </si>
  <si>
    <t>Brayden Dissmeyer</t>
  </si>
  <si>
    <t>Fergus Foster</t>
  </si>
  <si>
    <t>Katie Dunn</t>
  </si>
  <si>
    <t>Bill Axon</t>
  </si>
  <si>
    <t>Rhys Dawson</t>
  </si>
  <si>
    <t>Harry Anderson</t>
  </si>
  <si>
    <t>Dominic Woodhouse</t>
  </si>
  <si>
    <t>No Result</t>
  </si>
  <si>
    <t>Lynndale 8</t>
  </si>
  <si>
    <t>ACA Purple</t>
  </si>
  <si>
    <t>Lynndale 4</t>
  </si>
  <si>
    <t>ACA Pink</t>
  </si>
  <si>
    <t>Lynndale 7</t>
  </si>
  <si>
    <t>Lynndale 1</t>
  </si>
  <si>
    <t>Fleur Stone</t>
  </si>
  <si>
    <t>Caroline Wakrow</t>
  </si>
  <si>
    <t>Lynndale 2</t>
  </si>
  <si>
    <t>Madison Earley</t>
  </si>
  <si>
    <t>Lynndale 6</t>
  </si>
  <si>
    <t>Nethaya Perera</t>
  </si>
  <si>
    <t>Thewannya Perera</t>
  </si>
  <si>
    <t>Lynndale 5</t>
  </si>
  <si>
    <t>Molly Mongston</t>
  </si>
  <si>
    <t>Harriet Edmonds</t>
  </si>
  <si>
    <t>Lynndale 3</t>
  </si>
  <si>
    <t>Sophie Lockton</t>
  </si>
  <si>
    <t>Sofia Maulvurfs</t>
  </si>
  <si>
    <t>Oratia Black</t>
  </si>
  <si>
    <t>Oratia Red</t>
  </si>
  <si>
    <t>Pakuranga 10</t>
  </si>
  <si>
    <t>Pakuranga 11</t>
  </si>
  <si>
    <t>Glen Eden Red</t>
  </si>
  <si>
    <t>Glen Eden Pink</t>
  </si>
  <si>
    <t>Liv Hayson</t>
  </si>
  <si>
    <t>Connor Mongston</t>
  </si>
  <si>
    <t>Dheeray Nimmakayala</t>
  </si>
  <si>
    <t>Kahurangi Lee</t>
  </si>
  <si>
    <t>Nykolias Cedric</t>
  </si>
  <si>
    <t>Aeonie Ostik-Smith</t>
  </si>
  <si>
    <t>Alex de Lautour</t>
  </si>
  <si>
    <t>Placing</t>
  </si>
  <si>
    <t>1st</t>
  </si>
  <si>
    <t>2nd</t>
  </si>
  <si>
    <t>3rd</t>
  </si>
  <si>
    <t>MM60</t>
  </si>
  <si>
    <t>1st MM40</t>
  </si>
  <si>
    <t>1st SM</t>
  </si>
  <si>
    <t>2nd SM</t>
  </si>
  <si>
    <t>3rd SM</t>
  </si>
  <si>
    <t>3rd MM40</t>
  </si>
  <si>
    <t>2nd MM40</t>
  </si>
  <si>
    <t>2nd MM50</t>
  </si>
  <si>
    <t>1st MM50</t>
  </si>
  <si>
    <t>1st JM</t>
  </si>
  <si>
    <t>2nd JM</t>
  </si>
  <si>
    <t>3rd JM</t>
  </si>
  <si>
    <t>1st U15G</t>
  </si>
  <si>
    <t>2nd U15G</t>
  </si>
  <si>
    <t>3rd U15G</t>
  </si>
  <si>
    <t>1st U15B</t>
  </si>
  <si>
    <t>2nd U15B</t>
  </si>
  <si>
    <t>3rd U15B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</si>
</sst>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Border="1" applyAlignment="1"/>
    <xf numFmtId="0" fontId="1" fillId="2" borderId="0" xfId="0" applyFont="1" applyFill="1" applyBorder="1" applyAlignment="1">
      <alignment horizontal="center" textRotation="90" wrapText="1"/>
    </xf>
    <xf numFmtId="0" fontId="1" fillId="2" borderId="0" xfId="0" applyFont="1" applyFill="1" applyBorder="1" applyAlignment="1">
      <alignment horizontal="center" textRotation="90"/>
    </xf>
    <xf numFmtId="21" fontId="2" fillId="3" borderId="0" xfId="0" applyNumberFormat="1" applyFont="1" applyFill="1" applyBorder="1" applyAlignment="1">
      <alignment horizontal="center" textRotation="90" wrapText="1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vertical="center"/>
    </xf>
    <xf numFmtId="21" fontId="2" fillId="0" borderId="0" xfId="0" applyNumberFormat="1" applyFont="1" applyFill="1" applyBorder="1" applyAlignment="1">
      <alignment horizontal="center" textRotation="90" wrapText="1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21" fontId="2" fillId="0" borderId="0" xfId="0" applyNumberFormat="1" applyFont="1" applyBorder="1" applyAlignment="1">
      <alignment horizontal="center"/>
    </xf>
    <xf numFmtId="21" fontId="0" fillId="0" borderId="0" xfId="0" applyNumberFormat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21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21" fontId="0" fillId="0" borderId="0" xfId="0" applyNumberFormat="1" applyAlignment="1">
      <alignment horizontal="center"/>
    </xf>
    <xf numFmtId="0" fontId="1" fillId="2" borderId="0" xfId="0" applyFont="1" applyFill="1" applyBorder="1" applyAlignment="1">
      <alignment horizontal="left" textRotation="90" wrapText="1"/>
    </xf>
    <xf numFmtId="0" fontId="1" fillId="0" borderId="0" xfId="0" applyFont="1" applyFill="1" applyBorder="1" applyAlignment="1">
      <alignment horizontal="left" textRotation="90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/>
    <xf numFmtId="0" fontId="7" fillId="0" borderId="0" xfId="0" applyFont="1"/>
    <xf numFmtId="0" fontId="0" fillId="4" borderId="0" xfId="0" applyFill="1" applyAlignment="1">
      <alignment horizontal="center"/>
    </xf>
    <xf numFmtId="4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345"/>
  <sheetViews>
    <sheetView tabSelected="1" workbookViewId="0">
      <selection activeCell="K207" sqref="K207"/>
    </sheetView>
  </sheetViews>
  <sheetFormatPr defaultRowHeight="14.4"/>
  <cols>
    <col min="1" max="2" width="9.109375" style="17"/>
    <col min="3" max="3" width="22" style="17" customWidth="1"/>
    <col min="4" max="4" width="28.88671875" style="26" customWidth="1"/>
    <col min="5" max="5" width="6.33203125" style="17" customWidth="1"/>
    <col min="6" max="10" width="9.109375" style="17"/>
  </cols>
  <sheetData>
    <row r="1" spans="1:123" s="1" customFormat="1" ht="134.25" customHeight="1">
      <c r="A1" s="2" t="s">
        <v>4</v>
      </c>
      <c r="B1" s="2" t="s">
        <v>0</v>
      </c>
      <c r="C1" s="3" t="s">
        <v>9</v>
      </c>
      <c r="D1" s="22"/>
      <c r="E1" s="2" t="s">
        <v>5</v>
      </c>
      <c r="F1" s="4" t="s">
        <v>1</v>
      </c>
      <c r="G1" s="4" t="s">
        <v>2</v>
      </c>
      <c r="H1" s="4" t="s">
        <v>3</v>
      </c>
      <c r="I1" s="4" t="s">
        <v>7</v>
      </c>
      <c r="J1" s="4" t="s">
        <v>8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3" s="5" customFormat="1" ht="21" customHeight="1">
      <c r="A2" s="18"/>
      <c r="B2" s="6"/>
      <c r="C2" s="7"/>
      <c r="D2" s="23"/>
      <c r="E2" s="6"/>
      <c r="F2" s="8"/>
      <c r="G2" s="8"/>
      <c r="H2" s="8"/>
      <c r="I2" s="8"/>
      <c r="J2" s="8"/>
      <c r="K2" s="9"/>
      <c r="L2" s="28" t="s">
        <v>22</v>
      </c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</row>
    <row r="3" spans="1:123" s="15" customFormat="1">
      <c r="A3" s="17">
        <v>287</v>
      </c>
      <c r="B3" s="10" t="s">
        <v>6</v>
      </c>
      <c r="C3" s="20" t="s">
        <v>137</v>
      </c>
      <c r="D3" s="24" t="s">
        <v>138</v>
      </c>
      <c r="E3" s="10">
        <v>1</v>
      </c>
      <c r="F3" s="17">
        <v>7</v>
      </c>
      <c r="G3" s="17">
        <v>43</v>
      </c>
      <c r="H3" s="12">
        <f t="shared" ref="H3:H15" si="0">IF(TIME(0,F3,G3)=0,"",TIME(0,F3,G3))</f>
        <v>5.3587962962962964E-3</v>
      </c>
      <c r="I3" s="21">
        <f>IF(H3="","",H3)</f>
        <v>5.3587962962962964E-3</v>
      </c>
      <c r="J3" s="14">
        <f>IF(I3="","",RANK(I3,$I$3:$I$99,1))</f>
        <v>6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5" customFormat="1">
      <c r="A4" s="17">
        <f>+A3</f>
        <v>287</v>
      </c>
      <c r="B4" s="10" t="str">
        <f>+B3</f>
        <v>SM</v>
      </c>
      <c r="C4" s="20" t="str">
        <f>+C3</f>
        <v>Pakuranga Red</v>
      </c>
      <c r="D4" s="24"/>
      <c r="E4" s="10">
        <v>2</v>
      </c>
      <c r="F4" s="17">
        <v>15</v>
      </c>
      <c r="G4" s="17">
        <v>45</v>
      </c>
      <c r="H4" s="12">
        <f t="shared" si="0"/>
        <v>1.0937500000000001E-2</v>
      </c>
      <c r="I4" s="21">
        <f>IF(H4="","",H4-H3)</f>
        <v>5.5787037037037046E-3</v>
      </c>
      <c r="J4" s="14">
        <f t="shared" ref="J4:J67" si="1">IF(I4="","",RANK(I4,$I$3:$I$99,1))</f>
        <v>16</v>
      </c>
      <c r="K4"/>
      <c r="L4" s="29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</row>
    <row r="5" spans="1:123" s="15" customFormat="1">
      <c r="A5" s="17">
        <f>+A4</f>
        <v>287</v>
      </c>
      <c r="B5" s="10" t="str">
        <f t="shared" ref="B5:B15" si="2">+B4</f>
        <v>SM</v>
      </c>
      <c r="C5" s="20" t="str">
        <f t="shared" ref="C5:C15" si="3">+C4</f>
        <v>Pakuranga Red</v>
      </c>
      <c r="D5" s="24"/>
      <c r="E5" s="10">
        <v>3</v>
      </c>
      <c r="F5" s="17">
        <v>24</v>
      </c>
      <c r="G5" s="17">
        <v>3</v>
      </c>
      <c r="H5" s="12">
        <f t="shared" si="0"/>
        <v>1.6701388888888887E-2</v>
      </c>
      <c r="I5" s="21">
        <f>IF(H5="","",H5-H4)</f>
        <v>5.7638888888888861E-3</v>
      </c>
      <c r="J5" s="14">
        <f t="shared" si="1"/>
        <v>24</v>
      </c>
      <c r="K5"/>
      <c r="L5" s="29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</row>
    <row r="6" spans="1:123" s="15" customFormat="1">
      <c r="A6" s="17">
        <f>+A5</f>
        <v>287</v>
      </c>
      <c r="B6" s="10" t="str">
        <f t="shared" si="2"/>
        <v>SM</v>
      </c>
      <c r="C6" s="20" t="str">
        <f t="shared" si="3"/>
        <v>Pakuranga Red</v>
      </c>
      <c r="D6" s="25" t="s">
        <v>139</v>
      </c>
      <c r="E6" s="10">
        <v>4</v>
      </c>
      <c r="F6" s="17">
        <v>31</v>
      </c>
      <c r="G6" s="17">
        <v>20</v>
      </c>
      <c r="H6" s="12">
        <f t="shared" si="0"/>
        <v>2.1759259259259259E-2</v>
      </c>
      <c r="I6" s="21">
        <f>IF(H6="","",H6-H5)</f>
        <v>5.0578703703703723E-3</v>
      </c>
      <c r="J6" s="14">
        <f t="shared" si="1"/>
        <v>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</row>
    <row r="7" spans="1:123" s="15" customFormat="1">
      <c r="A7" s="17">
        <f>+A6</f>
        <v>287</v>
      </c>
      <c r="B7" s="10" t="str">
        <f t="shared" si="2"/>
        <v>SM</v>
      </c>
      <c r="C7" s="20" t="str">
        <f t="shared" si="3"/>
        <v>Pakuranga Red</v>
      </c>
      <c r="D7" s="25"/>
      <c r="E7" s="10">
        <v>5</v>
      </c>
      <c r="F7" s="17">
        <v>39</v>
      </c>
      <c r="G7" s="17">
        <v>1</v>
      </c>
      <c r="H7" s="12">
        <f t="shared" si="0"/>
        <v>2.7094907407407404E-2</v>
      </c>
      <c r="I7" s="21">
        <f>IF(H7="","",H7-H6)</f>
        <v>5.3356481481481449E-3</v>
      </c>
      <c r="J7" s="14">
        <f t="shared" si="1"/>
        <v>4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</row>
    <row r="8" spans="1:123">
      <c r="A8" s="17">
        <f t="shared" ref="A8:A14" si="4">+A7</f>
        <v>287</v>
      </c>
      <c r="B8" s="10" t="str">
        <f t="shared" si="2"/>
        <v>SM</v>
      </c>
      <c r="C8" s="20" t="str">
        <f t="shared" si="3"/>
        <v>Pakuranga Red</v>
      </c>
      <c r="D8" s="25"/>
      <c r="E8" s="10">
        <v>6</v>
      </c>
      <c r="F8" s="17">
        <v>46</v>
      </c>
      <c r="G8" s="17">
        <v>45</v>
      </c>
      <c r="H8" s="16">
        <f t="shared" si="0"/>
        <v>3.246527777777778E-2</v>
      </c>
      <c r="I8" s="21">
        <f t="shared" ref="I8:I15" si="5">IF(H8="","",H8-H7)</f>
        <v>5.370370370370376E-3</v>
      </c>
      <c r="J8" s="14">
        <f t="shared" si="1"/>
        <v>8</v>
      </c>
    </row>
    <row r="9" spans="1:123">
      <c r="A9" s="17">
        <f t="shared" si="4"/>
        <v>287</v>
      </c>
      <c r="B9" s="10" t="str">
        <f t="shared" si="2"/>
        <v>SM</v>
      </c>
      <c r="C9" s="20" t="str">
        <f t="shared" si="3"/>
        <v>Pakuranga Red</v>
      </c>
      <c r="E9" s="10">
        <v>7</v>
      </c>
      <c r="F9" s="17">
        <v>54</v>
      </c>
      <c r="G9" s="17">
        <v>30</v>
      </c>
      <c r="H9" s="16">
        <f t="shared" si="0"/>
        <v>3.784722222222222E-2</v>
      </c>
      <c r="I9" s="21">
        <f t="shared" si="5"/>
        <v>5.3819444444444392E-3</v>
      </c>
      <c r="J9" s="14">
        <f t="shared" si="1"/>
        <v>9</v>
      </c>
      <c r="K9" t="s">
        <v>361</v>
      </c>
    </row>
    <row r="10" spans="1:123">
      <c r="A10" s="17">
        <f t="shared" si="4"/>
        <v>287</v>
      </c>
      <c r="B10" s="10" t="str">
        <f t="shared" si="2"/>
        <v>SM</v>
      </c>
      <c r="C10" s="20" t="str">
        <f t="shared" si="3"/>
        <v>Pakuranga Red</v>
      </c>
      <c r="D10" s="26" t="s">
        <v>13</v>
      </c>
      <c r="E10" s="10">
        <v>8</v>
      </c>
      <c r="F10" s="17">
        <v>62</v>
      </c>
      <c r="G10" s="17">
        <v>31</v>
      </c>
      <c r="H10" s="16">
        <f t="shared" si="0"/>
        <v>4.341435185185185E-2</v>
      </c>
      <c r="I10" s="21">
        <f t="shared" si="5"/>
        <v>5.5671296296296302E-3</v>
      </c>
      <c r="J10" s="14">
        <f t="shared" si="1"/>
        <v>15</v>
      </c>
    </row>
    <row r="11" spans="1:123">
      <c r="A11" s="17">
        <f t="shared" si="4"/>
        <v>287</v>
      </c>
      <c r="B11" s="10" t="str">
        <f t="shared" si="2"/>
        <v>SM</v>
      </c>
      <c r="C11" s="20" t="str">
        <f t="shared" si="3"/>
        <v>Pakuranga Red</v>
      </c>
      <c r="E11" s="10">
        <v>9</v>
      </c>
      <c r="F11" s="17">
        <v>70</v>
      </c>
      <c r="G11" s="17">
        <v>52</v>
      </c>
      <c r="H11" s="16">
        <f t="shared" si="0"/>
        <v>4.9212962962962958E-2</v>
      </c>
      <c r="I11" s="21">
        <f t="shared" si="5"/>
        <v>5.7986111111111086E-3</v>
      </c>
      <c r="J11" s="14">
        <f t="shared" si="1"/>
        <v>26</v>
      </c>
    </row>
    <row r="12" spans="1:123">
      <c r="A12" s="17">
        <f t="shared" si="4"/>
        <v>287</v>
      </c>
      <c r="B12" s="10" t="str">
        <f t="shared" si="2"/>
        <v>SM</v>
      </c>
      <c r="C12" s="20" t="str">
        <f t="shared" si="3"/>
        <v>Pakuranga Red</v>
      </c>
      <c r="E12" s="10">
        <v>10</v>
      </c>
      <c r="F12" s="17">
        <v>79</v>
      </c>
      <c r="G12" s="17">
        <v>13</v>
      </c>
      <c r="H12" s="16">
        <f t="shared" si="0"/>
        <v>5.5011574074074081E-2</v>
      </c>
      <c r="I12" s="21">
        <f t="shared" si="5"/>
        <v>5.7986111111111224E-3</v>
      </c>
      <c r="J12" s="14">
        <f t="shared" si="1"/>
        <v>27</v>
      </c>
    </row>
    <row r="13" spans="1:123">
      <c r="A13" s="17">
        <f t="shared" si="4"/>
        <v>287</v>
      </c>
      <c r="B13" s="10" t="str">
        <f t="shared" si="2"/>
        <v>SM</v>
      </c>
      <c r="C13" s="20" t="str">
        <f t="shared" si="3"/>
        <v>Pakuranga Red</v>
      </c>
      <c r="D13" s="26" t="s">
        <v>140</v>
      </c>
      <c r="E13" s="10">
        <v>11</v>
      </c>
      <c r="F13" s="17">
        <v>87</v>
      </c>
      <c r="G13" s="17">
        <v>18</v>
      </c>
      <c r="H13" s="16">
        <f t="shared" si="0"/>
        <v>6.0624999999999991E-2</v>
      </c>
      <c r="I13" s="21">
        <f t="shared" si="5"/>
        <v>5.6134259259259106E-3</v>
      </c>
      <c r="J13" s="14">
        <f t="shared" si="1"/>
        <v>18</v>
      </c>
    </row>
    <row r="14" spans="1:123">
      <c r="A14" s="17">
        <f t="shared" si="4"/>
        <v>287</v>
      </c>
      <c r="B14" s="10" t="str">
        <f t="shared" si="2"/>
        <v>SM</v>
      </c>
      <c r="C14" s="20" t="str">
        <f t="shared" si="3"/>
        <v>Pakuranga Red</v>
      </c>
      <c r="E14" s="10">
        <v>12</v>
      </c>
      <c r="F14" s="17">
        <v>95</v>
      </c>
      <c r="G14" s="17">
        <v>31</v>
      </c>
      <c r="H14" s="16">
        <f t="shared" si="0"/>
        <v>6.6331018518518511E-2</v>
      </c>
      <c r="I14" s="21">
        <f t="shared" si="5"/>
        <v>5.70601851851852E-3</v>
      </c>
      <c r="J14" s="14">
        <f t="shared" si="1"/>
        <v>21</v>
      </c>
    </row>
    <row r="15" spans="1:123">
      <c r="A15" s="17">
        <f t="shared" ref="A15" si="6">+A14</f>
        <v>287</v>
      </c>
      <c r="B15" s="10" t="str">
        <f t="shared" si="2"/>
        <v>SM</v>
      </c>
      <c r="C15" s="20" t="str">
        <f t="shared" si="3"/>
        <v>Pakuranga Red</v>
      </c>
      <c r="E15" s="10">
        <v>13</v>
      </c>
      <c r="F15" s="17">
        <v>103</v>
      </c>
      <c r="G15" s="17">
        <v>30</v>
      </c>
      <c r="H15" s="16">
        <f t="shared" si="0"/>
        <v>7.1875000000000008E-2</v>
      </c>
      <c r="I15" s="21">
        <f t="shared" si="5"/>
        <v>5.5439814814814969E-3</v>
      </c>
      <c r="J15" s="14">
        <f t="shared" si="1"/>
        <v>12</v>
      </c>
    </row>
    <row r="16" spans="1:123">
      <c r="J16" s="14" t="str">
        <f t="shared" si="1"/>
        <v/>
      </c>
    </row>
    <row r="17" spans="1:11">
      <c r="A17" s="17">
        <v>286</v>
      </c>
      <c r="B17" s="10" t="str">
        <f>+B15</f>
        <v>SM</v>
      </c>
      <c r="C17" s="20" t="s">
        <v>141</v>
      </c>
      <c r="D17" s="24" t="s">
        <v>142</v>
      </c>
      <c r="E17" s="10">
        <v>1</v>
      </c>
      <c r="F17" s="17">
        <v>7</v>
      </c>
      <c r="G17" s="17">
        <v>43</v>
      </c>
      <c r="H17" s="12">
        <f t="shared" ref="H17:H29" si="7">IF(TIME(0,F17,G17)=0,"",TIME(0,F17,G17))</f>
        <v>5.3587962962962964E-3</v>
      </c>
      <c r="I17" s="21">
        <f>IF(H17="","",H17)</f>
        <v>5.3587962962962964E-3</v>
      </c>
      <c r="J17" s="14">
        <f t="shared" si="1"/>
        <v>6</v>
      </c>
    </row>
    <row r="18" spans="1:11">
      <c r="A18" s="17">
        <f>+A17</f>
        <v>286</v>
      </c>
      <c r="B18" s="10" t="str">
        <f>+B17</f>
        <v>SM</v>
      </c>
      <c r="C18" s="20" t="str">
        <f>+C17</f>
        <v>Pakuranga Blue</v>
      </c>
      <c r="D18" s="24"/>
      <c r="E18" s="10">
        <v>2</v>
      </c>
      <c r="F18" s="17">
        <v>15</v>
      </c>
      <c r="G18" s="17">
        <v>43</v>
      </c>
      <c r="H18" s="12">
        <f t="shared" si="7"/>
        <v>1.091435185185185E-2</v>
      </c>
      <c r="I18" s="21">
        <f>IF(H18="","",H18-H17)</f>
        <v>5.555555555555554E-3</v>
      </c>
      <c r="J18" s="14">
        <f t="shared" si="1"/>
        <v>14</v>
      </c>
    </row>
    <row r="19" spans="1:11">
      <c r="A19" s="17">
        <f t="shared" ref="A19:B29" si="8">+A18</f>
        <v>286</v>
      </c>
      <c r="B19" s="10" t="str">
        <f t="shared" si="8"/>
        <v>SM</v>
      </c>
      <c r="C19" s="20" t="str">
        <f t="shared" ref="C19:C29" si="9">+C18</f>
        <v>Pakuranga Blue</v>
      </c>
      <c r="D19" s="25"/>
      <c r="E19" s="10">
        <v>3</v>
      </c>
      <c r="F19" s="17">
        <v>23</v>
      </c>
      <c r="G19" s="17">
        <v>48</v>
      </c>
      <c r="H19" s="12">
        <f t="shared" si="7"/>
        <v>1.6527777777777777E-2</v>
      </c>
      <c r="I19" s="21">
        <f>IF(H19="","",H19-H18)</f>
        <v>5.6134259259259262E-3</v>
      </c>
      <c r="J19" s="14">
        <f t="shared" si="1"/>
        <v>19</v>
      </c>
    </row>
    <row r="20" spans="1:11">
      <c r="A20" s="17">
        <f t="shared" si="8"/>
        <v>286</v>
      </c>
      <c r="B20" s="10" t="str">
        <f t="shared" si="8"/>
        <v>SM</v>
      </c>
      <c r="C20" s="20" t="str">
        <f t="shared" si="9"/>
        <v>Pakuranga Blue</v>
      </c>
      <c r="D20" s="25" t="s">
        <v>143</v>
      </c>
      <c r="E20" s="10">
        <v>4</v>
      </c>
      <c r="F20" s="17">
        <v>31</v>
      </c>
      <c r="G20" s="17">
        <v>19</v>
      </c>
      <c r="H20" s="12">
        <f t="shared" si="7"/>
        <v>2.1747685185185186E-2</v>
      </c>
      <c r="I20" s="21">
        <f>IF(H20="","",H20-H19)</f>
        <v>5.2199074074074092E-3</v>
      </c>
      <c r="J20" s="14">
        <f t="shared" si="1"/>
        <v>2</v>
      </c>
    </row>
    <row r="21" spans="1:11">
      <c r="A21" s="17">
        <f t="shared" si="8"/>
        <v>286</v>
      </c>
      <c r="B21" s="10" t="str">
        <f t="shared" si="8"/>
        <v>SM</v>
      </c>
      <c r="C21" s="20" t="str">
        <f t="shared" si="9"/>
        <v>Pakuranga Blue</v>
      </c>
      <c r="D21" s="25"/>
      <c r="E21" s="10">
        <v>5</v>
      </c>
      <c r="F21" s="17">
        <v>39</v>
      </c>
      <c r="G21" s="17">
        <v>1</v>
      </c>
      <c r="H21" s="12">
        <f t="shared" si="7"/>
        <v>2.7094907407407404E-2</v>
      </c>
      <c r="I21" s="21">
        <f>IF(H21="","",H21-H20)</f>
        <v>5.3472222222222185E-3</v>
      </c>
      <c r="J21" s="14">
        <f t="shared" si="1"/>
        <v>5</v>
      </c>
    </row>
    <row r="22" spans="1:11">
      <c r="A22" s="17">
        <f t="shared" si="8"/>
        <v>286</v>
      </c>
      <c r="B22" s="10" t="str">
        <f t="shared" si="8"/>
        <v>SM</v>
      </c>
      <c r="C22" s="20" t="str">
        <f t="shared" si="9"/>
        <v>Pakuranga Blue</v>
      </c>
      <c r="E22" s="10">
        <v>6</v>
      </c>
      <c r="F22" s="17">
        <v>46</v>
      </c>
      <c r="G22" s="17">
        <v>54</v>
      </c>
      <c r="H22" s="16">
        <f t="shared" si="7"/>
        <v>3.2569444444444443E-2</v>
      </c>
      <c r="I22" s="21">
        <f t="shared" ref="I22:I29" si="10">IF(H22="","",H22-H21)</f>
        <v>5.4745370370370382E-3</v>
      </c>
      <c r="J22" s="14">
        <f t="shared" si="1"/>
        <v>11</v>
      </c>
      <c r="K22" t="s">
        <v>362</v>
      </c>
    </row>
    <row r="23" spans="1:11">
      <c r="A23" s="17">
        <f t="shared" si="8"/>
        <v>286</v>
      </c>
      <c r="B23" s="10" t="str">
        <f t="shared" si="8"/>
        <v>SM</v>
      </c>
      <c r="C23" s="20" t="str">
        <f t="shared" si="9"/>
        <v>Pakuranga Blue</v>
      </c>
      <c r="E23" s="10">
        <v>7</v>
      </c>
      <c r="F23" s="17">
        <v>54</v>
      </c>
      <c r="G23" s="17">
        <v>46</v>
      </c>
      <c r="H23" s="16">
        <f t="shared" si="7"/>
        <v>3.8032407407407411E-2</v>
      </c>
      <c r="I23" s="21">
        <f t="shared" si="10"/>
        <v>5.4629629629629681E-3</v>
      </c>
      <c r="J23" s="14">
        <f t="shared" si="1"/>
        <v>10</v>
      </c>
    </row>
    <row r="24" spans="1:11">
      <c r="A24" s="17">
        <f t="shared" si="8"/>
        <v>286</v>
      </c>
      <c r="B24" s="10" t="str">
        <f t="shared" si="8"/>
        <v>SM</v>
      </c>
      <c r="C24" s="20" t="str">
        <f t="shared" si="9"/>
        <v>Pakuranga Blue</v>
      </c>
      <c r="D24" s="26" t="s">
        <v>144</v>
      </c>
      <c r="E24" s="10">
        <v>8</v>
      </c>
      <c r="F24" s="17">
        <v>62</v>
      </c>
      <c r="G24" s="17">
        <v>26</v>
      </c>
      <c r="H24" s="16">
        <f t="shared" si="7"/>
        <v>4.3356481481481475E-2</v>
      </c>
      <c r="I24" s="21">
        <f t="shared" si="10"/>
        <v>5.3240740740740644E-3</v>
      </c>
      <c r="J24" s="14">
        <f t="shared" si="1"/>
        <v>3</v>
      </c>
    </row>
    <row r="25" spans="1:11">
      <c r="A25" s="17">
        <f t="shared" si="8"/>
        <v>286</v>
      </c>
      <c r="B25" s="10" t="str">
        <f t="shared" si="8"/>
        <v>SM</v>
      </c>
      <c r="C25" s="20" t="str">
        <f t="shared" si="9"/>
        <v>Pakuranga Blue</v>
      </c>
      <c r="E25" s="10">
        <v>9</v>
      </c>
      <c r="F25" s="17">
        <v>70</v>
      </c>
      <c r="G25" s="17">
        <v>28</v>
      </c>
      <c r="H25" s="16">
        <f t="shared" si="7"/>
        <v>4.8935185185185186E-2</v>
      </c>
      <c r="I25" s="21">
        <f t="shared" si="10"/>
        <v>5.5787037037037107E-3</v>
      </c>
      <c r="J25" s="14">
        <f t="shared" si="1"/>
        <v>17</v>
      </c>
    </row>
    <row r="26" spans="1:11">
      <c r="A26" s="17">
        <f t="shared" si="8"/>
        <v>286</v>
      </c>
      <c r="B26" s="10" t="str">
        <f t="shared" si="8"/>
        <v>SM</v>
      </c>
      <c r="C26" s="20" t="str">
        <f t="shared" si="9"/>
        <v>Pakuranga Blue</v>
      </c>
      <c r="E26" s="10">
        <v>10</v>
      </c>
      <c r="F26" s="17">
        <v>78</v>
      </c>
      <c r="G26" s="17">
        <v>42</v>
      </c>
      <c r="H26" s="16">
        <f t="shared" si="7"/>
        <v>5.4652777777777779E-2</v>
      </c>
      <c r="I26" s="21">
        <f t="shared" si="10"/>
        <v>5.7175925925925936E-3</v>
      </c>
      <c r="J26" s="14">
        <f t="shared" si="1"/>
        <v>23</v>
      </c>
    </row>
    <row r="27" spans="1:11">
      <c r="A27" s="17">
        <f t="shared" si="8"/>
        <v>286</v>
      </c>
      <c r="B27" s="10" t="str">
        <f t="shared" si="8"/>
        <v>SM</v>
      </c>
      <c r="C27" s="20" t="str">
        <f t="shared" si="9"/>
        <v>Pakuranga Blue</v>
      </c>
      <c r="D27" s="26" t="s">
        <v>145</v>
      </c>
      <c r="E27" s="10">
        <v>11</v>
      </c>
      <c r="F27" s="17">
        <v>87</v>
      </c>
      <c r="G27" s="17">
        <v>18</v>
      </c>
      <c r="H27" s="16">
        <f t="shared" si="7"/>
        <v>6.0624999999999991E-2</v>
      </c>
      <c r="I27" s="21">
        <f t="shared" si="10"/>
        <v>5.9722222222222121E-3</v>
      </c>
      <c r="J27" s="14">
        <f t="shared" si="1"/>
        <v>29</v>
      </c>
    </row>
    <row r="28" spans="1:11">
      <c r="A28" s="17">
        <f t="shared" si="8"/>
        <v>286</v>
      </c>
      <c r="B28" s="10" t="str">
        <f t="shared" si="8"/>
        <v>SM</v>
      </c>
      <c r="C28" s="20" t="str">
        <f t="shared" si="9"/>
        <v>Pakuranga Blue</v>
      </c>
      <c r="E28" s="10">
        <v>12</v>
      </c>
      <c r="F28" s="17">
        <v>96</v>
      </c>
      <c r="G28" s="17">
        <v>25</v>
      </c>
      <c r="H28" s="16">
        <f t="shared" si="7"/>
        <v>6.6956018518518526E-2</v>
      </c>
      <c r="I28" s="21">
        <f t="shared" si="10"/>
        <v>6.3310185185185344E-3</v>
      </c>
      <c r="J28" s="14">
        <f t="shared" si="1"/>
        <v>38</v>
      </c>
    </row>
    <row r="29" spans="1:11">
      <c r="A29" s="17">
        <f t="shared" si="8"/>
        <v>286</v>
      </c>
      <c r="B29" s="10" t="str">
        <f t="shared" si="8"/>
        <v>SM</v>
      </c>
      <c r="C29" s="20" t="str">
        <f t="shared" si="9"/>
        <v>Pakuranga Blue</v>
      </c>
      <c r="E29" s="10">
        <v>13</v>
      </c>
      <c r="F29" s="17">
        <v>105</v>
      </c>
      <c r="G29" s="17">
        <v>38</v>
      </c>
      <c r="H29" s="16">
        <f t="shared" si="7"/>
        <v>7.3356481481481481E-2</v>
      </c>
      <c r="I29" s="21">
        <f t="shared" si="10"/>
        <v>6.400462962962955E-3</v>
      </c>
      <c r="J29" s="14">
        <f t="shared" si="1"/>
        <v>44</v>
      </c>
    </row>
    <row r="30" spans="1:11">
      <c r="J30" s="14" t="str">
        <f t="shared" si="1"/>
        <v/>
      </c>
    </row>
    <row r="31" spans="1:11">
      <c r="A31" s="17">
        <v>291</v>
      </c>
      <c r="B31" s="10" t="str">
        <f>+B29</f>
        <v>SM</v>
      </c>
      <c r="C31" s="20" t="s">
        <v>146</v>
      </c>
      <c r="D31" s="24" t="s">
        <v>147</v>
      </c>
      <c r="E31" s="10">
        <v>1</v>
      </c>
      <c r="F31" s="17">
        <v>8</v>
      </c>
      <c r="G31" s="17">
        <v>9</v>
      </c>
      <c r="H31" s="12">
        <f t="shared" ref="H31:H43" si="11">IF(TIME(0,F31,G31)=0,"",TIME(0,F31,G31))</f>
        <v>5.6597222222222222E-3</v>
      </c>
      <c r="I31" s="21">
        <f>IF(H31="","",H31)</f>
        <v>5.6597222222222222E-3</v>
      </c>
      <c r="J31" s="14">
        <f t="shared" si="1"/>
        <v>20</v>
      </c>
    </row>
    <row r="32" spans="1:11">
      <c r="A32" s="17">
        <f>+A31</f>
        <v>291</v>
      </c>
      <c r="B32" s="10" t="str">
        <f>+B31</f>
        <v>SM</v>
      </c>
      <c r="C32" s="20" t="str">
        <f>+C31</f>
        <v>Wesley A</v>
      </c>
      <c r="D32" s="24"/>
      <c r="E32" s="10">
        <v>2</v>
      </c>
      <c r="F32" s="17">
        <v>16</v>
      </c>
      <c r="G32" s="17">
        <v>50</v>
      </c>
      <c r="H32" s="12">
        <f t="shared" si="11"/>
        <v>1.1689814814814814E-2</v>
      </c>
      <c r="I32" s="21">
        <f>IF(H32="","",H32-H31)</f>
        <v>6.0300925925925921E-3</v>
      </c>
      <c r="J32" s="14">
        <f t="shared" si="1"/>
        <v>30</v>
      </c>
    </row>
    <row r="33" spans="1:11">
      <c r="A33" s="17">
        <f t="shared" ref="A33:B43" si="12">+A32</f>
        <v>291</v>
      </c>
      <c r="B33" s="10" t="str">
        <f t="shared" si="12"/>
        <v>SM</v>
      </c>
      <c r="C33" s="20" t="str">
        <f t="shared" ref="C33:C43" si="13">+C32</f>
        <v>Wesley A</v>
      </c>
      <c r="D33" s="25"/>
      <c r="E33" s="10">
        <v>3</v>
      </c>
      <c r="F33" s="17">
        <v>26</v>
      </c>
      <c r="G33" s="17">
        <v>5</v>
      </c>
      <c r="H33" s="12">
        <f t="shared" si="11"/>
        <v>1.8113425925925925E-2</v>
      </c>
      <c r="I33" s="21">
        <f>IF(H33="","",H33-H32)</f>
        <v>6.4236111111111108E-3</v>
      </c>
      <c r="J33" s="14">
        <f t="shared" si="1"/>
        <v>47</v>
      </c>
    </row>
    <row r="34" spans="1:11">
      <c r="A34" s="17">
        <f t="shared" si="12"/>
        <v>291</v>
      </c>
      <c r="B34" s="10" t="str">
        <f t="shared" si="12"/>
        <v>SM</v>
      </c>
      <c r="C34" s="20" t="str">
        <f t="shared" si="13"/>
        <v>Wesley A</v>
      </c>
      <c r="D34" s="25"/>
      <c r="E34" s="10">
        <v>4</v>
      </c>
      <c r="F34" s="17">
        <v>35</v>
      </c>
      <c r="G34" s="17">
        <v>24</v>
      </c>
      <c r="H34" s="12">
        <f t="shared" si="11"/>
        <v>2.4583333333333332E-2</v>
      </c>
      <c r="I34" s="21">
        <f>IF(H34="","",H34-H33)</f>
        <v>6.4699074074074069E-3</v>
      </c>
      <c r="J34" s="14">
        <f t="shared" si="1"/>
        <v>50</v>
      </c>
    </row>
    <row r="35" spans="1:11">
      <c r="A35" s="17">
        <f t="shared" si="12"/>
        <v>291</v>
      </c>
      <c r="B35" s="10" t="str">
        <f t="shared" si="12"/>
        <v>SM</v>
      </c>
      <c r="C35" s="20" t="str">
        <f t="shared" si="13"/>
        <v>Wesley A</v>
      </c>
      <c r="D35" s="25" t="s">
        <v>148</v>
      </c>
      <c r="E35" s="10">
        <v>5</v>
      </c>
      <c r="F35" s="17">
        <v>43</v>
      </c>
      <c r="G35" s="17">
        <v>37</v>
      </c>
      <c r="H35" s="12">
        <f t="shared" si="11"/>
        <v>3.0289351851851855E-2</v>
      </c>
      <c r="I35" s="21">
        <f>IF(H35="","",H35-H34)</f>
        <v>5.7060185185185235E-3</v>
      </c>
      <c r="J35" s="14">
        <f t="shared" si="1"/>
        <v>22</v>
      </c>
    </row>
    <row r="36" spans="1:11">
      <c r="A36" s="17">
        <f t="shared" si="12"/>
        <v>291</v>
      </c>
      <c r="B36" s="10" t="str">
        <f t="shared" si="12"/>
        <v>SM</v>
      </c>
      <c r="C36" s="20" t="str">
        <f t="shared" si="13"/>
        <v>Wesley A</v>
      </c>
      <c r="E36" s="10">
        <v>6</v>
      </c>
      <c r="F36" s="17">
        <v>52</v>
      </c>
      <c r="G36" s="17">
        <v>38</v>
      </c>
      <c r="H36" s="16">
        <f t="shared" si="11"/>
        <v>3.6550925925925924E-2</v>
      </c>
      <c r="I36" s="21">
        <f t="shared" ref="I36:I43" si="14">IF(H36="","",H36-H35)</f>
        <v>6.2615740740740687E-3</v>
      </c>
      <c r="J36" s="14">
        <f t="shared" si="1"/>
        <v>36</v>
      </c>
    </row>
    <row r="37" spans="1:11">
      <c r="A37" s="17">
        <f t="shared" si="12"/>
        <v>291</v>
      </c>
      <c r="B37" s="10" t="str">
        <f t="shared" si="12"/>
        <v>SM</v>
      </c>
      <c r="C37" s="20" t="str">
        <f t="shared" si="13"/>
        <v>Wesley A</v>
      </c>
      <c r="E37" s="10">
        <v>7</v>
      </c>
      <c r="F37" s="17">
        <v>61</v>
      </c>
      <c r="G37" s="17">
        <v>20</v>
      </c>
      <c r="H37" s="16">
        <f t="shared" si="11"/>
        <v>4.2592592592592599E-2</v>
      </c>
      <c r="I37" s="21">
        <f t="shared" si="14"/>
        <v>6.0416666666666743E-3</v>
      </c>
      <c r="J37" s="14">
        <f t="shared" si="1"/>
        <v>31</v>
      </c>
      <c r="K37" t="s">
        <v>363</v>
      </c>
    </row>
    <row r="38" spans="1:11">
      <c r="A38" s="17">
        <f t="shared" si="12"/>
        <v>291</v>
      </c>
      <c r="B38" s="10" t="str">
        <f t="shared" si="12"/>
        <v>SM</v>
      </c>
      <c r="C38" s="20" t="str">
        <f t="shared" si="13"/>
        <v>Wesley A</v>
      </c>
      <c r="D38" s="26" t="s">
        <v>19</v>
      </c>
      <c r="E38" s="10">
        <v>8</v>
      </c>
      <c r="F38" s="17">
        <v>69</v>
      </c>
      <c r="G38" s="17">
        <v>20</v>
      </c>
      <c r="H38" s="16">
        <f t="shared" si="11"/>
        <v>4.8148148148148141E-2</v>
      </c>
      <c r="I38" s="21">
        <f t="shared" si="14"/>
        <v>5.5555555555555428E-3</v>
      </c>
      <c r="J38" s="14">
        <f t="shared" si="1"/>
        <v>13</v>
      </c>
    </row>
    <row r="39" spans="1:11">
      <c r="A39" s="17">
        <f t="shared" si="12"/>
        <v>291</v>
      </c>
      <c r="B39" s="10" t="str">
        <f t="shared" si="12"/>
        <v>SM</v>
      </c>
      <c r="C39" s="20" t="str">
        <f t="shared" si="13"/>
        <v>Wesley A</v>
      </c>
      <c r="E39" s="10">
        <v>9</v>
      </c>
      <c r="F39" s="17">
        <v>78</v>
      </c>
      <c r="G39" s="17">
        <v>6</v>
      </c>
      <c r="H39" s="16">
        <f t="shared" si="11"/>
        <v>5.4236111111111103E-2</v>
      </c>
      <c r="I39" s="21">
        <f t="shared" si="14"/>
        <v>6.0879629629629617E-3</v>
      </c>
      <c r="J39" s="14">
        <f t="shared" si="1"/>
        <v>33</v>
      </c>
    </row>
    <row r="40" spans="1:11">
      <c r="A40" s="17">
        <f t="shared" si="12"/>
        <v>291</v>
      </c>
      <c r="B40" s="10" t="str">
        <f t="shared" si="12"/>
        <v>SM</v>
      </c>
      <c r="C40" s="20" t="str">
        <f t="shared" si="13"/>
        <v>Wesley A</v>
      </c>
      <c r="E40" s="10">
        <v>10</v>
      </c>
      <c r="F40" s="17">
        <v>87</v>
      </c>
      <c r="G40" s="17">
        <v>9</v>
      </c>
      <c r="H40" s="16">
        <f t="shared" si="11"/>
        <v>6.0520833333333336E-2</v>
      </c>
      <c r="I40" s="21">
        <f t="shared" si="14"/>
        <v>6.2847222222222332E-3</v>
      </c>
      <c r="J40" s="14">
        <f t="shared" si="1"/>
        <v>37</v>
      </c>
    </row>
    <row r="41" spans="1:11">
      <c r="A41" s="17">
        <f t="shared" si="12"/>
        <v>291</v>
      </c>
      <c r="B41" s="10" t="str">
        <f t="shared" si="12"/>
        <v>SM</v>
      </c>
      <c r="C41" s="20" t="str">
        <f t="shared" si="13"/>
        <v>Wesley A</v>
      </c>
      <c r="D41" s="26" t="s">
        <v>149</v>
      </c>
      <c r="E41" s="10">
        <v>11</v>
      </c>
      <c r="F41" s="17">
        <v>96</v>
      </c>
      <c r="G41" s="17">
        <v>42</v>
      </c>
      <c r="H41" s="16">
        <f t="shared" si="11"/>
        <v>6.7152777777777783E-2</v>
      </c>
      <c r="I41" s="21">
        <f t="shared" si="14"/>
        <v>6.6319444444444473E-3</v>
      </c>
      <c r="J41" s="14">
        <f t="shared" si="1"/>
        <v>60</v>
      </c>
    </row>
    <row r="42" spans="1:11">
      <c r="A42" s="17">
        <f t="shared" si="12"/>
        <v>291</v>
      </c>
      <c r="B42" s="10" t="str">
        <f t="shared" si="12"/>
        <v>SM</v>
      </c>
      <c r="C42" s="20" t="str">
        <f t="shared" si="13"/>
        <v>Wesley A</v>
      </c>
      <c r="E42" s="10">
        <v>12</v>
      </c>
      <c r="F42" s="17">
        <v>106</v>
      </c>
      <c r="G42" s="17">
        <v>53</v>
      </c>
      <c r="H42" s="16">
        <f t="shared" si="11"/>
        <v>7.4224537037037033E-2</v>
      </c>
      <c r="I42" s="21">
        <f t="shared" si="14"/>
        <v>7.0717592592592499E-3</v>
      </c>
      <c r="J42" s="14">
        <f t="shared" si="1"/>
        <v>71</v>
      </c>
    </row>
    <row r="43" spans="1:11">
      <c r="A43" s="17">
        <f t="shared" si="12"/>
        <v>291</v>
      </c>
      <c r="B43" s="10" t="str">
        <f t="shared" si="12"/>
        <v>SM</v>
      </c>
      <c r="C43" s="20" t="str">
        <f t="shared" si="13"/>
        <v>Wesley A</v>
      </c>
      <c r="E43" s="10">
        <v>13</v>
      </c>
      <c r="F43" s="17">
        <v>117</v>
      </c>
      <c r="G43" s="17">
        <v>0</v>
      </c>
      <c r="H43" s="16">
        <f t="shared" si="11"/>
        <v>8.1250000000000003E-2</v>
      </c>
      <c r="I43" s="21">
        <f t="shared" si="14"/>
        <v>7.0254629629629695E-3</v>
      </c>
      <c r="J43" s="14">
        <f t="shared" si="1"/>
        <v>70</v>
      </c>
    </row>
    <row r="44" spans="1:11">
      <c r="J44" s="14" t="str">
        <f t="shared" si="1"/>
        <v/>
      </c>
    </row>
    <row r="45" spans="1:11">
      <c r="A45" s="17">
        <v>288</v>
      </c>
      <c r="B45" s="10" t="str">
        <f>+B43</f>
        <v>SM</v>
      </c>
      <c r="C45" s="20" t="s">
        <v>150</v>
      </c>
      <c r="D45" s="24" t="s">
        <v>14</v>
      </c>
      <c r="E45" s="10">
        <v>1</v>
      </c>
      <c r="F45" s="17">
        <v>8</v>
      </c>
      <c r="G45" s="17">
        <v>24</v>
      </c>
      <c r="H45" s="12">
        <f t="shared" ref="H45:H57" si="15">IF(TIME(0,F45,G45)=0,"",TIME(0,F45,G45))</f>
        <v>5.8333333333333336E-3</v>
      </c>
      <c r="I45" s="21">
        <f>IF(H45="","",H45)</f>
        <v>5.8333333333333336E-3</v>
      </c>
      <c r="J45" s="14">
        <f t="shared" si="1"/>
        <v>28</v>
      </c>
    </row>
    <row r="46" spans="1:11">
      <c r="A46" s="17">
        <f>+A45</f>
        <v>288</v>
      </c>
      <c r="B46" s="10" t="str">
        <f>+B45</f>
        <v>SM</v>
      </c>
      <c r="C46" s="20" t="str">
        <f>+C45</f>
        <v>Pakuranga White</v>
      </c>
      <c r="D46" s="24"/>
      <c r="E46" s="10">
        <v>2</v>
      </c>
      <c r="F46" s="17">
        <v>17</v>
      </c>
      <c r="G46" s="17">
        <v>8</v>
      </c>
      <c r="H46" s="12">
        <f t="shared" si="15"/>
        <v>1.1898148148148149E-2</v>
      </c>
      <c r="I46" s="21">
        <f>IF(H46="","",H46-H45)</f>
        <v>6.0648148148148154E-3</v>
      </c>
      <c r="J46" s="14">
        <f t="shared" si="1"/>
        <v>32</v>
      </c>
    </row>
    <row r="47" spans="1:11">
      <c r="A47" s="17">
        <f t="shared" ref="A47:B57" si="16">+A46</f>
        <v>288</v>
      </c>
      <c r="B47" s="10" t="str">
        <f t="shared" si="16"/>
        <v>SM</v>
      </c>
      <c r="C47" s="20" t="str">
        <f t="shared" ref="C47:C57" si="17">+C46</f>
        <v>Pakuranga White</v>
      </c>
      <c r="D47" s="25"/>
      <c r="E47" s="10">
        <v>3</v>
      </c>
      <c r="F47" s="17">
        <v>25</v>
      </c>
      <c r="G47" s="17">
        <v>56</v>
      </c>
      <c r="H47" s="12">
        <f t="shared" si="15"/>
        <v>1.800925925925926E-2</v>
      </c>
      <c r="I47" s="21">
        <f>IF(H47="","",H47-H46)</f>
        <v>6.1111111111111106E-3</v>
      </c>
      <c r="J47" s="14">
        <f t="shared" si="1"/>
        <v>34</v>
      </c>
    </row>
    <row r="48" spans="1:11">
      <c r="A48" s="17">
        <f t="shared" si="16"/>
        <v>288</v>
      </c>
      <c r="B48" s="10" t="str">
        <f t="shared" si="16"/>
        <v>SM</v>
      </c>
      <c r="C48" s="20" t="str">
        <f t="shared" si="17"/>
        <v>Pakuranga White</v>
      </c>
      <c r="D48" s="25" t="s">
        <v>151</v>
      </c>
      <c r="E48" s="10">
        <v>4</v>
      </c>
      <c r="F48" s="17">
        <v>35</v>
      </c>
      <c r="G48" s="17">
        <v>31</v>
      </c>
      <c r="H48" s="12">
        <f t="shared" si="15"/>
        <v>2.4664351851851851E-2</v>
      </c>
      <c r="I48" s="21">
        <f>IF(H48="","",H48-H47)</f>
        <v>6.6550925925925909E-3</v>
      </c>
      <c r="J48" s="14">
        <f t="shared" si="1"/>
        <v>61</v>
      </c>
    </row>
    <row r="49" spans="1:10">
      <c r="A49" s="17">
        <f t="shared" si="16"/>
        <v>288</v>
      </c>
      <c r="B49" s="10" t="str">
        <f t="shared" si="16"/>
        <v>SM</v>
      </c>
      <c r="C49" s="20" t="str">
        <f t="shared" si="17"/>
        <v>Pakuranga White</v>
      </c>
      <c r="D49" s="25"/>
      <c r="E49" s="10">
        <v>5</v>
      </c>
      <c r="F49" s="17">
        <v>45</v>
      </c>
      <c r="G49" s="17">
        <v>44</v>
      </c>
      <c r="H49" s="12">
        <f t="shared" si="15"/>
        <v>3.1759259259259258E-2</v>
      </c>
      <c r="I49" s="21">
        <f>IF(H49="","",H49-H48)</f>
        <v>7.0949074074074074E-3</v>
      </c>
      <c r="J49" s="14">
        <f t="shared" si="1"/>
        <v>72</v>
      </c>
    </row>
    <row r="50" spans="1:10">
      <c r="A50" s="17">
        <f t="shared" si="16"/>
        <v>288</v>
      </c>
      <c r="B50" s="10" t="str">
        <f t="shared" si="16"/>
        <v>SM</v>
      </c>
      <c r="C50" s="20" t="str">
        <f t="shared" si="17"/>
        <v>Pakuranga White</v>
      </c>
      <c r="E50" s="10">
        <v>6</v>
      </c>
      <c r="F50" s="17">
        <v>56</v>
      </c>
      <c r="G50" s="17">
        <v>36</v>
      </c>
      <c r="H50" s="16">
        <f t="shared" si="15"/>
        <v>3.9305555555555559E-2</v>
      </c>
      <c r="I50" s="21">
        <f t="shared" ref="I50:I57" si="18">IF(H50="","",H50-H49)</f>
        <v>7.5462962962963009E-3</v>
      </c>
      <c r="J50" s="14">
        <f t="shared" si="1"/>
        <v>78</v>
      </c>
    </row>
    <row r="51" spans="1:10">
      <c r="A51" s="17">
        <f t="shared" si="16"/>
        <v>288</v>
      </c>
      <c r="B51" s="10" t="str">
        <f t="shared" si="16"/>
        <v>SM</v>
      </c>
      <c r="C51" s="20" t="str">
        <f t="shared" si="17"/>
        <v>Pakuranga White</v>
      </c>
      <c r="E51" s="10">
        <v>7</v>
      </c>
      <c r="F51" s="17">
        <v>67</v>
      </c>
      <c r="G51" s="17">
        <v>27</v>
      </c>
      <c r="H51" s="16">
        <f t="shared" si="15"/>
        <v>4.6840277777777779E-2</v>
      </c>
      <c r="I51" s="21">
        <f t="shared" si="18"/>
        <v>7.5347222222222204E-3</v>
      </c>
      <c r="J51" s="14">
        <f t="shared" si="1"/>
        <v>77</v>
      </c>
    </row>
    <row r="52" spans="1:10">
      <c r="A52" s="17">
        <f t="shared" si="16"/>
        <v>288</v>
      </c>
      <c r="B52" s="10" t="str">
        <f t="shared" si="16"/>
        <v>SM</v>
      </c>
      <c r="C52" s="20" t="str">
        <f t="shared" si="17"/>
        <v>Pakuranga White</v>
      </c>
      <c r="D52" s="26" t="s">
        <v>152</v>
      </c>
      <c r="E52" s="10">
        <v>8</v>
      </c>
      <c r="F52" s="17">
        <v>75</v>
      </c>
      <c r="G52" s="17">
        <v>48</v>
      </c>
      <c r="H52" s="16">
        <f t="shared" si="15"/>
        <v>5.2638888888888881E-2</v>
      </c>
      <c r="I52" s="21">
        <f t="shared" si="18"/>
        <v>5.7986111111111016E-3</v>
      </c>
      <c r="J52" s="14">
        <f t="shared" si="1"/>
        <v>25</v>
      </c>
    </row>
    <row r="53" spans="1:10">
      <c r="A53" s="17">
        <f t="shared" si="16"/>
        <v>288</v>
      </c>
      <c r="B53" s="10" t="str">
        <f t="shared" si="16"/>
        <v>SM</v>
      </c>
      <c r="C53" s="20" t="str">
        <f t="shared" si="17"/>
        <v>Pakuranga White</v>
      </c>
      <c r="E53" s="10">
        <v>9</v>
      </c>
      <c r="F53" s="17">
        <v>85</v>
      </c>
      <c r="G53" s="17">
        <v>9</v>
      </c>
      <c r="H53" s="16">
        <f t="shared" si="15"/>
        <v>5.9131944444444445E-2</v>
      </c>
      <c r="I53" s="21">
        <f t="shared" si="18"/>
        <v>6.4930555555555644E-3</v>
      </c>
      <c r="J53" s="14">
        <f t="shared" si="1"/>
        <v>51</v>
      </c>
    </row>
    <row r="54" spans="1:10">
      <c r="A54" s="17">
        <f t="shared" si="16"/>
        <v>288</v>
      </c>
      <c r="B54" s="10" t="str">
        <f t="shared" si="16"/>
        <v>SM</v>
      </c>
      <c r="C54" s="20" t="str">
        <f t="shared" si="17"/>
        <v>Pakuranga White</v>
      </c>
      <c r="E54" s="10">
        <v>10</v>
      </c>
      <c r="F54" s="17">
        <v>94</v>
      </c>
      <c r="G54" s="17">
        <v>19</v>
      </c>
      <c r="H54" s="16">
        <f t="shared" si="15"/>
        <v>6.5497685185185187E-2</v>
      </c>
      <c r="I54" s="21">
        <f t="shared" si="18"/>
        <v>6.3657407407407413E-3</v>
      </c>
      <c r="J54" s="14">
        <f t="shared" si="1"/>
        <v>40</v>
      </c>
    </row>
    <row r="55" spans="1:10">
      <c r="A55" s="17">
        <f t="shared" si="16"/>
        <v>288</v>
      </c>
      <c r="B55" s="10" t="str">
        <f t="shared" si="16"/>
        <v>SM</v>
      </c>
      <c r="C55" s="20" t="str">
        <f t="shared" si="17"/>
        <v>Pakuranga White</v>
      </c>
      <c r="D55" s="26" t="s">
        <v>15</v>
      </c>
      <c r="E55" s="10">
        <v>11</v>
      </c>
      <c r="F55" s="17">
        <v>103</v>
      </c>
      <c r="G55" s="17">
        <v>42</v>
      </c>
      <c r="H55" s="16">
        <f t="shared" si="15"/>
        <v>7.2013888888888891E-2</v>
      </c>
      <c r="I55" s="21">
        <f t="shared" si="18"/>
        <v>6.5162037037037046E-3</v>
      </c>
      <c r="J55" s="14">
        <f t="shared" si="1"/>
        <v>54</v>
      </c>
    </row>
    <row r="56" spans="1:10">
      <c r="A56" s="17">
        <f t="shared" si="16"/>
        <v>288</v>
      </c>
      <c r="B56" s="10" t="str">
        <f t="shared" si="16"/>
        <v>SM</v>
      </c>
      <c r="C56" s="20" t="str">
        <f t="shared" si="17"/>
        <v>Pakuranga White</v>
      </c>
      <c r="E56" s="10">
        <v>12</v>
      </c>
      <c r="F56" s="17">
        <v>113</v>
      </c>
      <c r="G56" s="17">
        <v>29</v>
      </c>
      <c r="H56" s="16">
        <f t="shared" si="15"/>
        <v>7.8807870370370375E-2</v>
      </c>
      <c r="I56" s="21">
        <f t="shared" si="18"/>
        <v>6.7939814814814842E-3</v>
      </c>
      <c r="J56" s="14">
        <f t="shared" si="1"/>
        <v>65</v>
      </c>
    </row>
    <row r="57" spans="1:10">
      <c r="A57" s="17">
        <f t="shared" si="16"/>
        <v>288</v>
      </c>
      <c r="B57" s="10" t="str">
        <f t="shared" si="16"/>
        <v>SM</v>
      </c>
      <c r="C57" s="20" t="str">
        <f t="shared" si="17"/>
        <v>Pakuranga White</v>
      </c>
      <c r="E57" s="10">
        <v>13</v>
      </c>
      <c r="F57" s="17">
        <v>122</v>
      </c>
      <c r="G57" s="17">
        <v>55</v>
      </c>
      <c r="H57" s="16">
        <f t="shared" si="15"/>
        <v>8.5358796296296294E-2</v>
      </c>
      <c r="I57" s="21">
        <f t="shared" si="18"/>
        <v>6.5509259259259184E-3</v>
      </c>
      <c r="J57" s="14">
        <f t="shared" si="1"/>
        <v>55</v>
      </c>
    </row>
    <row r="58" spans="1:10">
      <c r="J58" s="14" t="str">
        <f t="shared" si="1"/>
        <v/>
      </c>
    </row>
    <row r="59" spans="1:10">
      <c r="A59" s="17">
        <v>295</v>
      </c>
      <c r="B59" s="10" t="str">
        <f>+B57</f>
        <v>SM</v>
      </c>
      <c r="C59" s="20" t="s">
        <v>43</v>
      </c>
      <c r="D59" s="24" t="s">
        <v>153</v>
      </c>
      <c r="E59" s="10">
        <v>1</v>
      </c>
      <c r="F59" s="17">
        <v>9</v>
      </c>
      <c r="G59" s="17">
        <v>12</v>
      </c>
      <c r="H59" s="12">
        <f t="shared" ref="H59:H71" si="19">IF(TIME(0,F59,G59)=0,"",TIME(0,F59,G59))</f>
        <v>6.3888888888888884E-3</v>
      </c>
      <c r="I59" s="21">
        <f>IF(H59="","",H59)</f>
        <v>6.3888888888888884E-3</v>
      </c>
      <c r="J59" s="14">
        <f t="shared" si="1"/>
        <v>42</v>
      </c>
    </row>
    <row r="60" spans="1:10">
      <c r="A60" s="17">
        <f>+A59</f>
        <v>295</v>
      </c>
      <c r="B60" s="10" t="str">
        <f>+B59</f>
        <v>SM</v>
      </c>
      <c r="C60" s="20" t="str">
        <f>+C59</f>
        <v>YMCA</v>
      </c>
      <c r="D60" s="24"/>
      <c r="E60" s="10">
        <v>2</v>
      </c>
      <c r="F60" s="17">
        <v>18</v>
      </c>
      <c r="G60" s="17">
        <v>47</v>
      </c>
      <c r="H60" s="12">
        <f t="shared" si="19"/>
        <v>1.3043981481481483E-2</v>
      </c>
      <c r="I60" s="21">
        <f>IF(H60="","",H60-H59)</f>
        <v>6.6550925925925944E-3</v>
      </c>
      <c r="J60" s="14">
        <f t="shared" si="1"/>
        <v>63</v>
      </c>
    </row>
    <row r="61" spans="1:10">
      <c r="A61" s="17">
        <f t="shared" ref="A61:B71" si="20">+A60</f>
        <v>295</v>
      </c>
      <c r="B61" s="10" t="str">
        <f t="shared" si="20"/>
        <v>SM</v>
      </c>
      <c r="C61" s="20" t="str">
        <f t="shared" ref="C61:C71" si="21">+C60</f>
        <v>YMCA</v>
      </c>
      <c r="D61" s="25"/>
      <c r="E61" s="10">
        <v>3</v>
      </c>
      <c r="F61" s="17">
        <v>28</v>
      </c>
      <c r="G61" s="17">
        <v>18</v>
      </c>
      <c r="H61" s="12">
        <f t="shared" si="19"/>
        <v>1.9652777777777779E-2</v>
      </c>
      <c r="I61" s="21">
        <f>IF(H61="","",H61-H60)</f>
        <v>6.6087962962962966E-3</v>
      </c>
      <c r="J61" s="14">
        <f t="shared" si="1"/>
        <v>58</v>
      </c>
    </row>
    <row r="62" spans="1:10">
      <c r="A62" s="17">
        <f t="shared" si="20"/>
        <v>295</v>
      </c>
      <c r="B62" s="10" t="str">
        <f t="shared" si="20"/>
        <v>SM</v>
      </c>
      <c r="C62" s="20" t="str">
        <f t="shared" si="21"/>
        <v>YMCA</v>
      </c>
      <c r="D62" s="25" t="s">
        <v>154</v>
      </c>
      <c r="E62" s="10">
        <v>4</v>
      </c>
      <c r="F62" s="17">
        <v>37</v>
      </c>
      <c r="G62" s="17">
        <v>29</v>
      </c>
      <c r="H62" s="12">
        <f t="shared" si="19"/>
        <v>2.6030092592592594E-2</v>
      </c>
      <c r="I62" s="21">
        <f>IF(H62="","",H62-H61)</f>
        <v>6.3773148148148148E-3</v>
      </c>
      <c r="J62" s="14">
        <f t="shared" si="1"/>
        <v>41</v>
      </c>
    </row>
    <row r="63" spans="1:10">
      <c r="A63" s="17">
        <f t="shared" si="20"/>
        <v>295</v>
      </c>
      <c r="B63" s="10" t="str">
        <f t="shared" si="20"/>
        <v>SM</v>
      </c>
      <c r="C63" s="20" t="str">
        <f t="shared" si="21"/>
        <v>YMCA</v>
      </c>
      <c r="D63" s="25"/>
      <c r="E63" s="10">
        <v>5</v>
      </c>
      <c r="F63" s="17">
        <v>46</v>
      </c>
      <c r="G63" s="17">
        <v>39</v>
      </c>
      <c r="H63" s="12">
        <f t="shared" si="19"/>
        <v>3.2395833333333332E-2</v>
      </c>
      <c r="I63" s="21">
        <f>IF(H63="","",H63-H62)</f>
        <v>6.3657407407407378E-3</v>
      </c>
      <c r="J63" s="14">
        <f t="shared" si="1"/>
        <v>39</v>
      </c>
    </row>
    <row r="64" spans="1:10">
      <c r="A64" s="17">
        <f t="shared" si="20"/>
        <v>295</v>
      </c>
      <c r="B64" s="10" t="str">
        <f t="shared" si="20"/>
        <v>SM</v>
      </c>
      <c r="C64" s="20" t="str">
        <f t="shared" si="21"/>
        <v>YMCA</v>
      </c>
      <c r="E64" s="10">
        <v>6</v>
      </c>
      <c r="F64" s="17">
        <v>55</v>
      </c>
      <c r="G64" s="17">
        <v>54</v>
      </c>
      <c r="H64" s="16">
        <f t="shared" si="19"/>
        <v>3.8819444444444441E-2</v>
      </c>
      <c r="I64" s="21">
        <f t="shared" ref="I64:I71" si="22">IF(H64="","",H64-H63)</f>
        <v>6.4236111111111091E-3</v>
      </c>
      <c r="J64" s="14">
        <f t="shared" si="1"/>
        <v>46</v>
      </c>
    </row>
    <row r="65" spans="1:10">
      <c r="A65" s="17">
        <f t="shared" si="20"/>
        <v>295</v>
      </c>
      <c r="B65" s="10" t="str">
        <f t="shared" si="20"/>
        <v>SM</v>
      </c>
      <c r="C65" s="20" t="str">
        <f t="shared" si="21"/>
        <v>YMCA</v>
      </c>
      <c r="D65" s="26" t="s">
        <v>155</v>
      </c>
      <c r="E65" s="10">
        <v>7</v>
      </c>
      <c r="F65" s="17">
        <v>65</v>
      </c>
      <c r="G65" s="17">
        <v>10</v>
      </c>
      <c r="H65" s="16">
        <f t="shared" si="19"/>
        <v>4.5254629629629638E-2</v>
      </c>
      <c r="I65" s="21">
        <f t="shared" si="22"/>
        <v>6.4351851851851966E-3</v>
      </c>
      <c r="J65" s="14">
        <f t="shared" si="1"/>
        <v>49</v>
      </c>
    </row>
    <row r="66" spans="1:10">
      <c r="A66" s="17">
        <f t="shared" si="20"/>
        <v>295</v>
      </c>
      <c r="B66" s="10" t="str">
        <f t="shared" si="20"/>
        <v>SM</v>
      </c>
      <c r="C66" s="20" t="str">
        <f t="shared" si="21"/>
        <v>YMCA</v>
      </c>
      <c r="E66" s="10">
        <v>8</v>
      </c>
      <c r="F66" s="17">
        <v>74</v>
      </c>
      <c r="G66" s="17">
        <v>33</v>
      </c>
      <c r="H66" s="16">
        <f t="shared" si="19"/>
        <v>5.1770833333333328E-2</v>
      </c>
      <c r="I66" s="21">
        <f t="shared" si="22"/>
        <v>6.5162037037036907E-3</v>
      </c>
      <c r="J66" s="14">
        <f t="shared" si="1"/>
        <v>53</v>
      </c>
    </row>
    <row r="67" spans="1:10">
      <c r="A67" s="17">
        <f t="shared" si="20"/>
        <v>295</v>
      </c>
      <c r="B67" s="10" t="str">
        <f t="shared" si="20"/>
        <v>SM</v>
      </c>
      <c r="C67" s="20" t="str">
        <f t="shared" si="21"/>
        <v>YMCA</v>
      </c>
      <c r="E67" s="10">
        <v>9</v>
      </c>
      <c r="F67" s="17">
        <v>83</v>
      </c>
      <c r="G67" s="17">
        <v>59</v>
      </c>
      <c r="H67" s="16">
        <f t="shared" si="19"/>
        <v>5.8321759259259261E-2</v>
      </c>
      <c r="I67" s="21">
        <f t="shared" si="22"/>
        <v>6.5509259259259323E-3</v>
      </c>
      <c r="J67" s="14">
        <f t="shared" si="1"/>
        <v>56</v>
      </c>
    </row>
    <row r="68" spans="1:10">
      <c r="A68" s="17">
        <f t="shared" si="20"/>
        <v>295</v>
      </c>
      <c r="B68" s="10" t="str">
        <f t="shared" si="20"/>
        <v>SM</v>
      </c>
      <c r="C68" s="20" t="str">
        <f t="shared" si="21"/>
        <v>YMCA</v>
      </c>
      <c r="E68" s="10">
        <v>10</v>
      </c>
      <c r="F68" s="17">
        <v>93</v>
      </c>
      <c r="G68" s="17">
        <v>12</v>
      </c>
      <c r="H68" s="16">
        <f t="shared" si="19"/>
        <v>6.4722222222222223E-2</v>
      </c>
      <c r="I68" s="21">
        <f t="shared" si="22"/>
        <v>6.400462962962962E-3</v>
      </c>
      <c r="J68" s="14">
        <f t="shared" ref="J68:J99" si="23">IF(I68="","",RANK(I68,$I$3:$I$99,1))</f>
        <v>45</v>
      </c>
    </row>
    <row r="69" spans="1:10">
      <c r="A69" s="17">
        <f t="shared" si="20"/>
        <v>295</v>
      </c>
      <c r="B69" s="10" t="str">
        <f t="shared" si="20"/>
        <v>SM</v>
      </c>
      <c r="C69" s="20" t="str">
        <f t="shared" si="21"/>
        <v>YMCA</v>
      </c>
      <c r="D69" s="26" t="s">
        <v>156</v>
      </c>
      <c r="E69" s="10">
        <v>11</v>
      </c>
      <c r="F69" s="17">
        <v>104</v>
      </c>
      <c r="G69" s="17">
        <v>21</v>
      </c>
      <c r="H69" s="16">
        <f t="shared" si="19"/>
        <v>7.2465277777777767E-2</v>
      </c>
      <c r="I69" s="21">
        <f t="shared" si="22"/>
        <v>7.7430555555555447E-3</v>
      </c>
      <c r="J69" s="14">
        <f t="shared" si="23"/>
        <v>82</v>
      </c>
    </row>
    <row r="70" spans="1:10">
      <c r="A70" s="17">
        <f t="shared" si="20"/>
        <v>295</v>
      </c>
      <c r="B70" s="10" t="str">
        <f t="shared" si="20"/>
        <v>SM</v>
      </c>
      <c r="C70" s="20" t="str">
        <f t="shared" si="21"/>
        <v>YMCA</v>
      </c>
      <c r="E70" s="10">
        <v>12</v>
      </c>
      <c r="F70" s="17">
        <v>115</v>
      </c>
      <c r="G70" s="17">
        <v>35</v>
      </c>
      <c r="H70" s="16">
        <f t="shared" si="19"/>
        <v>8.0266203703703701E-2</v>
      </c>
      <c r="I70" s="21">
        <f t="shared" si="22"/>
        <v>7.8009259259259334E-3</v>
      </c>
      <c r="J70" s="14">
        <f t="shared" si="23"/>
        <v>85</v>
      </c>
    </row>
    <row r="71" spans="1:10">
      <c r="A71" s="17">
        <f t="shared" si="20"/>
        <v>295</v>
      </c>
      <c r="B71" s="10" t="str">
        <f t="shared" si="20"/>
        <v>SM</v>
      </c>
      <c r="C71" s="20" t="str">
        <f t="shared" si="21"/>
        <v>YMCA</v>
      </c>
      <c r="E71" s="10">
        <v>13</v>
      </c>
      <c r="F71" s="17">
        <v>126</v>
      </c>
      <c r="G71" s="17">
        <v>51</v>
      </c>
      <c r="H71" s="16">
        <f t="shared" si="19"/>
        <v>8.8090277777777781E-2</v>
      </c>
      <c r="I71" s="21">
        <f t="shared" si="22"/>
        <v>7.8240740740740805E-3</v>
      </c>
      <c r="J71" s="14">
        <f t="shared" si="23"/>
        <v>86</v>
      </c>
    </row>
    <row r="72" spans="1:10">
      <c r="J72" s="14" t="str">
        <f t="shared" si="23"/>
        <v/>
      </c>
    </row>
    <row r="73" spans="1:10">
      <c r="A73" s="17">
        <v>290</v>
      </c>
      <c r="B73" s="10" t="s">
        <v>6</v>
      </c>
      <c r="C73" s="20" t="s">
        <v>157</v>
      </c>
      <c r="D73" s="24" t="s">
        <v>158</v>
      </c>
      <c r="E73" s="10">
        <v>1</v>
      </c>
      <c r="F73" s="17">
        <v>8</v>
      </c>
      <c r="G73" s="17">
        <v>56</v>
      </c>
      <c r="H73" s="12">
        <f t="shared" ref="H73:H85" si="24">IF(TIME(0,F73,G73)=0,"",TIME(0,F73,G73))</f>
        <v>6.2037037037037043E-3</v>
      </c>
      <c r="I73" s="21">
        <f>IF(H73="","",H73)</f>
        <v>6.2037037037037043E-3</v>
      </c>
      <c r="J73" s="14">
        <f t="shared" si="23"/>
        <v>35</v>
      </c>
    </row>
    <row r="74" spans="1:10">
      <c r="A74" s="17">
        <f>+A73</f>
        <v>290</v>
      </c>
      <c r="B74" s="10" t="str">
        <f>+B73</f>
        <v>SM</v>
      </c>
      <c r="C74" s="20" t="str">
        <f>+C73</f>
        <v>Pakuranga Yellow</v>
      </c>
      <c r="D74" s="24"/>
      <c r="E74" s="10">
        <v>2</v>
      </c>
      <c r="F74" s="17">
        <v>18</v>
      </c>
      <c r="G74" s="17">
        <v>48</v>
      </c>
      <c r="H74" s="12">
        <f t="shared" si="24"/>
        <v>1.3055555555555556E-2</v>
      </c>
      <c r="I74" s="21">
        <f>IF(H74="","",H74-H73)</f>
        <v>6.851851851851852E-3</v>
      </c>
      <c r="J74" s="14">
        <f t="shared" si="23"/>
        <v>67</v>
      </c>
    </row>
    <row r="75" spans="1:10">
      <c r="A75" s="17">
        <f t="shared" ref="A75:A85" si="25">+A74</f>
        <v>290</v>
      </c>
      <c r="B75" s="10" t="str">
        <f>+B74</f>
        <v>SM</v>
      </c>
      <c r="C75" s="20" t="str">
        <f t="shared" ref="C75:C85" si="26">+C74</f>
        <v>Pakuranga Yellow</v>
      </c>
      <c r="D75" s="25"/>
      <c r="E75" s="10">
        <v>3</v>
      </c>
      <c r="F75" s="17">
        <v>28</v>
      </c>
      <c r="G75" s="17">
        <v>23</v>
      </c>
      <c r="H75" s="12">
        <f t="shared" si="24"/>
        <v>1.9710648148148147E-2</v>
      </c>
      <c r="I75" s="21">
        <f>IF(H75="","",H75-H74)</f>
        <v>6.6550925925925909E-3</v>
      </c>
      <c r="J75" s="14">
        <f t="shared" si="23"/>
        <v>61</v>
      </c>
    </row>
    <row r="76" spans="1:10">
      <c r="A76" s="17">
        <f t="shared" si="25"/>
        <v>290</v>
      </c>
      <c r="B76" s="10" t="str">
        <f t="shared" ref="B76:B85" si="27">+B75</f>
        <v>SM</v>
      </c>
      <c r="C76" s="20" t="str">
        <f t="shared" si="26"/>
        <v>Pakuranga Yellow</v>
      </c>
      <c r="D76" s="25" t="s">
        <v>16</v>
      </c>
      <c r="E76" s="10">
        <v>4</v>
      </c>
      <c r="F76" s="17">
        <v>37</v>
      </c>
      <c r="G76" s="17">
        <v>45</v>
      </c>
      <c r="H76" s="12">
        <f t="shared" si="24"/>
        <v>2.6215277777777778E-2</v>
      </c>
      <c r="I76" s="21">
        <f>IF(H76="","",H76-H75)</f>
        <v>6.504629629629631E-3</v>
      </c>
      <c r="J76" s="14">
        <f t="shared" si="23"/>
        <v>52</v>
      </c>
    </row>
    <row r="77" spans="1:10">
      <c r="A77" s="17">
        <f t="shared" si="25"/>
        <v>290</v>
      </c>
      <c r="B77" s="10" t="str">
        <f t="shared" si="27"/>
        <v>SM</v>
      </c>
      <c r="C77" s="20" t="str">
        <f t="shared" si="26"/>
        <v>Pakuranga Yellow</v>
      </c>
      <c r="D77" s="25"/>
      <c r="E77" s="10">
        <v>5</v>
      </c>
      <c r="F77" s="17">
        <v>48</v>
      </c>
      <c r="G77" s="17">
        <v>17</v>
      </c>
      <c r="H77" s="12">
        <f t="shared" si="24"/>
        <v>3.3530092592592591E-2</v>
      </c>
      <c r="I77" s="21">
        <f>IF(H77="","",H77-H76)</f>
        <v>7.3148148148148122E-3</v>
      </c>
      <c r="J77" s="14">
        <f t="shared" si="23"/>
        <v>76</v>
      </c>
    </row>
    <row r="78" spans="1:10">
      <c r="A78" s="17">
        <f t="shared" si="25"/>
        <v>290</v>
      </c>
      <c r="B78" s="10" t="str">
        <f t="shared" si="27"/>
        <v>SM</v>
      </c>
      <c r="C78" s="20" t="str">
        <f t="shared" si="26"/>
        <v>Pakuranga Yellow</v>
      </c>
      <c r="E78" s="10">
        <v>6</v>
      </c>
      <c r="F78" s="17">
        <v>59</v>
      </c>
      <c r="G78" s="17">
        <v>10</v>
      </c>
      <c r="H78" s="16">
        <f t="shared" si="24"/>
        <v>4.1087962962962958E-2</v>
      </c>
      <c r="I78" s="21">
        <f t="shared" ref="I78:I85" si="28">IF(H78="","",H78-H77)</f>
        <v>7.5578703703703676E-3</v>
      </c>
      <c r="J78" s="14">
        <f t="shared" si="23"/>
        <v>79</v>
      </c>
    </row>
    <row r="79" spans="1:10">
      <c r="A79" s="17">
        <f t="shared" si="25"/>
        <v>290</v>
      </c>
      <c r="B79" s="10" t="str">
        <f t="shared" si="27"/>
        <v>SM</v>
      </c>
      <c r="C79" s="20" t="str">
        <f t="shared" si="26"/>
        <v>Pakuranga Yellow</v>
      </c>
      <c r="D79" s="26" t="s">
        <v>159</v>
      </c>
      <c r="E79" s="10">
        <v>7</v>
      </c>
      <c r="F79" s="17">
        <v>72</v>
      </c>
      <c r="G79" s="17">
        <v>18</v>
      </c>
      <c r="H79" s="16">
        <f t="shared" si="24"/>
        <v>5.0208333333333327E-2</v>
      </c>
      <c r="I79" s="21">
        <f t="shared" si="28"/>
        <v>9.120370370370369E-3</v>
      </c>
      <c r="J79" s="14">
        <f t="shared" si="23"/>
        <v>89</v>
      </c>
    </row>
    <row r="80" spans="1:10">
      <c r="A80" s="17">
        <f t="shared" si="25"/>
        <v>290</v>
      </c>
      <c r="B80" s="10" t="str">
        <f t="shared" si="27"/>
        <v>SM</v>
      </c>
      <c r="C80" s="20" t="str">
        <f t="shared" si="26"/>
        <v>Pakuranga Yellow</v>
      </c>
      <c r="E80" s="10">
        <v>8</v>
      </c>
      <c r="F80" s="17">
        <v>85</v>
      </c>
      <c r="G80" s="17">
        <v>29</v>
      </c>
      <c r="H80" s="16">
        <f t="shared" si="24"/>
        <v>5.9363425925925924E-2</v>
      </c>
      <c r="I80" s="21">
        <f t="shared" si="28"/>
        <v>9.1550925925925966E-3</v>
      </c>
      <c r="J80" s="14">
        <f t="shared" si="23"/>
        <v>90</v>
      </c>
    </row>
    <row r="81" spans="1:10">
      <c r="A81" s="17">
        <f t="shared" si="25"/>
        <v>290</v>
      </c>
      <c r="B81" s="10" t="str">
        <f t="shared" si="27"/>
        <v>SM</v>
      </c>
      <c r="C81" s="20" t="str">
        <f t="shared" si="26"/>
        <v>Pakuranga Yellow</v>
      </c>
      <c r="E81" s="10">
        <v>9</v>
      </c>
      <c r="F81" s="17">
        <v>98</v>
      </c>
      <c r="G81" s="17">
        <v>23</v>
      </c>
      <c r="H81" s="16">
        <f t="shared" si="24"/>
        <v>6.8321759259259263E-2</v>
      </c>
      <c r="I81" s="21">
        <f t="shared" si="28"/>
        <v>8.958333333333339E-3</v>
      </c>
      <c r="J81" s="14">
        <f t="shared" si="23"/>
        <v>88</v>
      </c>
    </row>
    <row r="82" spans="1:10">
      <c r="A82" s="17">
        <f t="shared" si="25"/>
        <v>290</v>
      </c>
      <c r="B82" s="10" t="str">
        <f t="shared" si="27"/>
        <v>SM</v>
      </c>
      <c r="C82" s="20" t="str">
        <f t="shared" si="26"/>
        <v>Pakuranga Yellow</v>
      </c>
      <c r="D82" s="26" t="s">
        <v>160</v>
      </c>
      <c r="E82" s="10">
        <v>10</v>
      </c>
      <c r="F82" s="17">
        <v>108</v>
      </c>
      <c r="G82" s="17">
        <v>39</v>
      </c>
      <c r="H82" s="16">
        <f t="shared" si="24"/>
        <v>7.5451388888888901E-2</v>
      </c>
      <c r="I82" s="21">
        <f t="shared" si="28"/>
        <v>7.1296296296296385E-3</v>
      </c>
      <c r="J82" s="14">
        <f t="shared" si="23"/>
        <v>73</v>
      </c>
    </row>
    <row r="83" spans="1:10">
      <c r="A83" s="17">
        <f t="shared" si="25"/>
        <v>290</v>
      </c>
      <c r="B83" s="10" t="str">
        <f t="shared" si="27"/>
        <v>SM</v>
      </c>
      <c r="C83" s="20" t="str">
        <f t="shared" si="26"/>
        <v>Pakuranga Yellow</v>
      </c>
      <c r="E83" s="10">
        <v>11</v>
      </c>
      <c r="F83" s="17">
        <v>119</v>
      </c>
      <c r="G83" s="17">
        <v>39</v>
      </c>
      <c r="H83" s="16">
        <f t="shared" si="24"/>
        <v>8.3090277777777791E-2</v>
      </c>
      <c r="I83" s="21">
        <f t="shared" si="28"/>
        <v>7.6388888888888895E-3</v>
      </c>
      <c r="J83" s="14">
        <f t="shared" si="23"/>
        <v>80</v>
      </c>
    </row>
    <row r="84" spans="1:10">
      <c r="A84" s="17">
        <f t="shared" si="25"/>
        <v>290</v>
      </c>
      <c r="B84" s="10" t="str">
        <f t="shared" si="27"/>
        <v>SM</v>
      </c>
      <c r="C84" s="20" t="str">
        <f t="shared" si="26"/>
        <v>Pakuranga Yellow</v>
      </c>
      <c r="E84" s="10">
        <v>12</v>
      </c>
      <c r="F84" s="17">
        <v>130</v>
      </c>
      <c r="G84" s="17">
        <v>59</v>
      </c>
      <c r="H84" s="16">
        <f t="shared" si="24"/>
        <v>9.0960648148148138E-2</v>
      </c>
      <c r="I84" s="21">
        <f t="shared" si="28"/>
        <v>7.870370370370347E-3</v>
      </c>
      <c r="J84" s="14">
        <f t="shared" si="23"/>
        <v>87</v>
      </c>
    </row>
    <row r="85" spans="1:10">
      <c r="A85" s="17">
        <f t="shared" si="25"/>
        <v>290</v>
      </c>
      <c r="B85" s="10" t="str">
        <f t="shared" si="27"/>
        <v>SM</v>
      </c>
      <c r="C85" s="20" t="str">
        <f t="shared" si="26"/>
        <v>Pakuranga Yellow</v>
      </c>
      <c r="E85" s="10">
        <v>13</v>
      </c>
      <c r="F85" s="17">
        <v>142</v>
      </c>
      <c r="G85" s="17">
        <v>3</v>
      </c>
      <c r="H85" s="16">
        <f t="shared" si="24"/>
        <v>9.8645833333333335E-2</v>
      </c>
      <c r="I85" s="21">
        <f t="shared" si="28"/>
        <v>7.6851851851851977E-3</v>
      </c>
      <c r="J85" s="14">
        <f t="shared" si="23"/>
        <v>81</v>
      </c>
    </row>
    <row r="86" spans="1:10">
      <c r="J86" s="14" t="str">
        <f t="shared" si="23"/>
        <v/>
      </c>
    </row>
    <row r="87" spans="1:10">
      <c r="A87" s="17">
        <v>302</v>
      </c>
      <c r="B87" s="10" t="str">
        <f>+B85</f>
        <v>SM</v>
      </c>
      <c r="C87" s="20" t="s">
        <v>27</v>
      </c>
      <c r="D87" s="24" t="s">
        <v>29</v>
      </c>
      <c r="E87" s="10">
        <v>1</v>
      </c>
      <c r="F87" s="17">
        <v>9</v>
      </c>
      <c r="G87" s="17">
        <v>59</v>
      </c>
      <c r="H87" s="12">
        <f t="shared" ref="H87:H99" si="29">IF(TIME(0,F87,G87)=0,"",TIME(0,F87,G87))</f>
        <v>6.9328703703703696E-3</v>
      </c>
      <c r="I87" s="21">
        <f>IF(H87="","",H87)</f>
        <v>6.9328703703703696E-3</v>
      </c>
      <c r="J87" s="14">
        <f t="shared" si="23"/>
        <v>68</v>
      </c>
    </row>
    <row r="88" spans="1:10">
      <c r="A88" s="17">
        <f>+A87</f>
        <v>302</v>
      </c>
      <c r="B88" s="10" t="str">
        <f>+B87</f>
        <v>SM</v>
      </c>
      <c r="C88" s="20" t="str">
        <f>+C87</f>
        <v>Glen Eden</v>
      </c>
      <c r="D88" s="24"/>
      <c r="E88" s="10">
        <v>2</v>
      </c>
      <c r="F88" s="17">
        <v>21</v>
      </c>
      <c r="G88" s="17">
        <v>11</v>
      </c>
      <c r="H88" s="12">
        <f t="shared" si="29"/>
        <v>1.4710648148148148E-2</v>
      </c>
      <c r="I88" s="21">
        <f>IF(H88="","",H88-H87)</f>
        <v>7.7777777777777784E-3</v>
      </c>
      <c r="J88" s="14">
        <f t="shared" si="23"/>
        <v>84</v>
      </c>
    </row>
    <row r="89" spans="1:10">
      <c r="A89" s="17">
        <f t="shared" ref="A89:B99" si="30">+A88</f>
        <v>302</v>
      </c>
      <c r="B89" s="10" t="str">
        <f>+B88</f>
        <v>SM</v>
      </c>
      <c r="C89" s="20" t="str">
        <f t="shared" ref="C89:C99" si="31">+C88</f>
        <v>Glen Eden</v>
      </c>
      <c r="D89" s="25"/>
      <c r="E89" s="10">
        <v>3</v>
      </c>
      <c r="F89" s="17">
        <v>32</v>
      </c>
      <c r="G89" s="17">
        <v>22</v>
      </c>
      <c r="H89" s="12">
        <f t="shared" si="29"/>
        <v>2.2476851851851855E-2</v>
      </c>
      <c r="I89" s="21">
        <f>IF(H89="","",H89-H88)</f>
        <v>7.7662037037037075E-3</v>
      </c>
      <c r="J89" s="14">
        <f t="shared" si="23"/>
        <v>83</v>
      </c>
    </row>
    <row r="90" spans="1:10">
      <c r="A90" s="17">
        <f t="shared" si="30"/>
        <v>302</v>
      </c>
      <c r="B90" s="10" t="str">
        <f t="shared" si="30"/>
        <v>SM</v>
      </c>
      <c r="C90" s="20" t="str">
        <f t="shared" si="31"/>
        <v>Glen Eden</v>
      </c>
      <c r="D90" s="25" t="s">
        <v>161</v>
      </c>
      <c r="E90" s="10">
        <v>4</v>
      </c>
      <c r="F90" s="17">
        <v>48</v>
      </c>
      <c r="G90" s="17">
        <v>4</v>
      </c>
      <c r="H90" s="12">
        <f t="shared" si="29"/>
        <v>3.3379629629629634E-2</v>
      </c>
      <c r="I90" s="21">
        <f>IF(H90="","",H90-H89)</f>
        <v>1.0902777777777779E-2</v>
      </c>
      <c r="J90" s="14">
        <f t="shared" si="23"/>
        <v>91</v>
      </c>
    </row>
    <row r="91" spans="1:10">
      <c r="A91" s="17">
        <f t="shared" si="30"/>
        <v>302</v>
      </c>
      <c r="B91" s="10" t="str">
        <f t="shared" si="30"/>
        <v>SM</v>
      </c>
      <c r="C91" s="20" t="str">
        <f t="shared" si="31"/>
        <v>Glen Eden</v>
      </c>
      <c r="D91" s="25" t="s">
        <v>28</v>
      </c>
      <c r="E91" s="10">
        <v>5</v>
      </c>
      <c r="F91" s="17">
        <v>57</v>
      </c>
      <c r="G91" s="17">
        <v>20</v>
      </c>
      <c r="H91" s="12">
        <f t="shared" si="29"/>
        <v>3.9814814814814817E-2</v>
      </c>
      <c r="I91" s="21">
        <f>IF(H91="","",H91-H90)</f>
        <v>6.4351851851851827E-3</v>
      </c>
      <c r="J91" s="14">
        <f t="shared" si="23"/>
        <v>48</v>
      </c>
    </row>
    <row r="92" spans="1:10">
      <c r="A92" s="17">
        <f t="shared" si="30"/>
        <v>302</v>
      </c>
      <c r="B92" s="10" t="str">
        <f t="shared" si="30"/>
        <v>SM</v>
      </c>
      <c r="C92" s="20" t="str">
        <f t="shared" si="31"/>
        <v>Glen Eden</v>
      </c>
      <c r="E92" s="10">
        <v>6</v>
      </c>
      <c r="F92" s="17">
        <v>66</v>
      </c>
      <c r="G92" s="17">
        <v>52</v>
      </c>
      <c r="H92" s="16">
        <f t="shared" si="29"/>
        <v>4.6435185185185184E-2</v>
      </c>
      <c r="I92" s="21">
        <f t="shared" ref="I92:I99" si="32">IF(H92="","",H92-H91)</f>
        <v>6.6203703703703667E-3</v>
      </c>
      <c r="J92" s="14">
        <f t="shared" si="23"/>
        <v>59</v>
      </c>
    </row>
    <row r="93" spans="1:10">
      <c r="A93" s="17">
        <f t="shared" si="30"/>
        <v>302</v>
      </c>
      <c r="B93" s="10" t="str">
        <f t="shared" si="30"/>
        <v>SM</v>
      </c>
      <c r="C93" s="20" t="str">
        <f t="shared" si="31"/>
        <v>Glen Eden</v>
      </c>
      <c r="E93" s="10">
        <v>7</v>
      </c>
      <c r="F93" s="17">
        <v>76</v>
      </c>
      <c r="G93" s="17">
        <v>27</v>
      </c>
      <c r="H93" s="16">
        <f t="shared" si="29"/>
        <v>5.3090277777777778E-2</v>
      </c>
      <c r="I93" s="21">
        <f t="shared" si="32"/>
        <v>6.6550925925925944E-3</v>
      </c>
      <c r="J93" s="14">
        <f t="shared" si="23"/>
        <v>63</v>
      </c>
    </row>
    <row r="94" spans="1:10">
      <c r="A94" s="17">
        <f t="shared" si="30"/>
        <v>302</v>
      </c>
      <c r="B94" s="10" t="str">
        <f t="shared" si="30"/>
        <v>SM</v>
      </c>
      <c r="C94" s="20" t="str">
        <f t="shared" si="31"/>
        <v>Glen Eden</v>
      </c>
      <c r="E94" s="10">
        <v>8</v>
      </c>
      <c r="F94" s="17">
        <v>85</v>
      </c>
      <c r="G94" s="17">
        <v>57</v>
      </c>
      <c r="H94" s="16">
        <f t="shared" si="29"/>
        <v>5.9687500000000004E-2</v>
      </c>
      <c r="I94" s="21">
        <f t="shared" si="32"/>
        <v>6.5972222222222265E-3</v>
      </c>
      <c r="J94" s="14">
        <f t="shared" si="23"/>
        <v>57</v>
      </c>
    </row>
    <row r="95" spans="1:10">
      <c r="A95" s="17">
        <f t="shared" si="30"/>
        <v>302</v>
      </c>
      <c r="B95" s="10" t="str">
        <f t="shared" si="30"/>
        <v>SM</v>
      </c>
      <c r="C95" s="20" t="str">
        <f t="shared" si="31"/>
        <v>Glen Eden</v>
      </c>
      <c r="E95" s="10">
        <v>9</v>
      </c>
      <c r="F95" s="17">
        <v>95</v>
      </c>
      <c r="G95" s="17">
        <v>9</v>
      </c>
      <c r="H95" s="16">
        <f t="shared" si="29"/>
        <v>6.6076388888888893E-2</v>
      </c>
      <c r="I95" s="21">
        <f t="shared" si="32"/>
        <v>6.3888888888888884E-3</v>
      </c>
      <c r="J95" s="14">
        <f t="shared" si="23"/>
        <v>42</v>
      </c>
    </row>
    <row r="96" spans="1:10">
      <c r="A96" s="17">
        <f t="shared" si="30"/>
        <v>302</v>
      </c>
      <c r="B96" s="10" t="str">
        <f t="shared" si="30"/>
        <v>SM</v>
      </c>
      <c r="C96" s="20" t="str">
        <f t="shared" si="31"/>
        <v>Glen Eden</v>
      </c>
      <c r="D96" s="26" t="s">
        <v>162</v>
      </c>
      <c r="E96" s="10">
        <v>10</v>
      </c>
      <c r="F96" s="17">
        <v>105</v>
      </c>
      <c r="G96" s="17">
        <v>0</v>
      </c>
      <c r="H96" s="16">
        <f t="shared" si="29"/>
        <v>7.2916666666666671E-2</v>
      </c>
      <c r="I96" s="21">
        <f t="shared" si="32"/>
        <v>6.8402777777777785E-3</v>
      </c>
      <c r="J96" s="14">
        <f t="shared" si="23"/>
        <v>66</v>
      </c>
    </row>
    <row r="97" spans="1:11">
      <c r="A97" s="17">
        <f t="shared" si="30"/>
        <v>302</v>
      </c>
      <c r="B97" s="10" t="str">
        <f t="shared" si="30"/>
        <v>SM</v>
      </c>
      <c r="C97" s="20" t="str">
        <f t="shared" si="31"/>
        <v>Glen Eden</v>
      </c>
      <c r="E97" s="10">
        <v>11</v>
      </c>
      <c r="F97" s="17">
        <v>115</v>
      </c>
      <c r="G97" s="17">
        <v>18</v>
      </c>
      <c r="H97" s="16">
        <f t="shared" si="29"/>
        <v>8.0069444444444443E-2</v>
      </c>
      <c r="I97" s="21">
        <f t="shared" si="32"/>
        <v>7.1527777777777718E-3</v>
      </c>
      <c r="J97" s="14">
        <f t="shared" si="23"/>
        <v>74</v>
      </c>
    </row>
    <row r="98" spans="1:11">
      <c r="A98" s="17">
        <f t="shared" si="30"/>
        <v>302</v>
      </c>
      <c r="B98" s="10" t="str">
        <f t="shared" si="30"/>
        <v>SM</v>
      </c>
      <c r="C98" s="20" t="str">
        <f t="shared" si="31"/>
        <v>Glen Eden</v>
      </c>
      <c r="E98" s="10">
        <v>12</v>
      </c>
      <c r="F98" s="17">
        <v>125</v>
      </c>
      <c r="G98" s="17">
        <v>42</v>
      </c>
      <c r="H98" s="16">
        <f t="shared" si="29"/>
        <v>8.729166666666667E-2</v>
      </c>
      <c r="I98" s="21">
        <f t="shared" si="32"/>
        <v>7.2222222222222271E-3</v>
      </c>
      <c r="J98" s="14">
        <f t="shared" si="23"/>
        <v>75</v>
      </c>
    </row>
    <row r="99" spans="1:11">
      <c r="A99" s="17">
        <f t="shared" si="30"/>
        <v>302</v>
      </c>
      <c r="B99" s="10" t="str">
        <f t="shared" si="30"/>
        <v>SM</v>
      </c>
      <c r="C99" s="20" t="str">
        <f t="shared" si="31"/>
        <v>Glen Eden</v>
      </c>
      <c r="E99" s="10">
        <v>13</v>
      </c>
      <c r="F99" s="17">
        <v>135</v>
      </c>
      <c r="G99" s="17">
        <v>44</v>
      </c>
      <c r="H99" s="16">
        <f t="shared" si="29"/>
        <v>9.4259259259259251E-2</v>
      </c>
      <c r="I99" s="21">
        <f t="shared" si="32"/>
        <v>6.9675925925925808E-3</v>
      </c>
      <c r="J99" s="14">
        <f t="shared" si="23"/>
        <v>69</v>
      </c>
    </row>
    <row r="100" spans="1:11">
      <c r="J100" s="14" t="str">
        <f t="shared" ref="J100" si="33">IF(I100="","",RANK(I100,$I$73:$I$141,1))</f>
        <v/>
      </c>
    </row>
    <row r="101" spans="1:11">
      <c r="A101" s="17">
        <v>293</v>
      </c>
      <c r="B101" s="10" t="s">
        <v>163</v>
      </c>
      <c r="C101" s="20" t="s">
        <v>164</v>
      </c>
      <c r="D101" s="24" t="s">
        <v>165</v>
      </c>
      <c r="E101" s="10">
        <v>1</v>
      </c>
      <c r="F101" s="17">
        <v>8</v>
      </c>
      <c r="G101" s="17">
        <v>22</v>
      </c>
      <c r="H101" s="12">
        <f t="shared" ref="H101:H113" si="34">IF(TIME(0,F101,G101)=0,"",TIME(0,F101,G101))</f>
        <v>5.8101851851851856E-3</v>
      </c>
      <c r="I101" s="21">
        <f>IF(H101="","",H101)</f>
        <v>5.8101851851851856E-3</v>
      </c>
      <c r="J101" s="14">
        <f t="shared" ref="J101:J132" si="35">IF(I101="","",RANK(I101,$I$101:$I$156,1))</f>
        <v>4</v>
      </c>
    </row>
    <row r="102" spans="1:11">
      <c r="A102" s="17">
        <f>+A101</f>
        <v>293</v>
      </c>
      <c r="B102" s="10" t="str">
        <f>+B101</f>
        <v>MM40</v>
      </c>
      <c r="C102" s="20" t="str">
        <f>+C101</f>
        <v>Owairaka</v>
      </c>
      <c r="D102" s="24"/>
      <c r="E102" s="10">
        <v>2</v>
      </c>
      <c r="F102" s="17">
        <v>17</v>
      </c>
      <c r="G102" s="17">
        <v>3</v>
      </c>
      <c r="H102" s="12">
        <f t="shared" si="34"/>
        <v>1.1840277777777778E-2</v>
      </c>
      <c r="I102" s="21">
        <f>IF(H102="","",H102-H101)</f>
        <v>6.0300925925925921E-3</v>
      </c>
      <c r="J102" s="14">
        <f t="shared" si="35"/>
        <v>14</v>
      </c>
    </row>
    <row r="103" spans="1:11">
      <c r="A103" s="17">
        <f t="shared" ref="A103:B113" si="36">+A102</f>
        <v>293</v>
      </c>
      <c r="B103" s="10" t="str">
        <f>+B102</f>
        <v>MM40</v>
      </c>
      <c r="C103" s="20" t="str">
        <f t="shared" ref="C103:C113" si="37">+C102</f>
        <v>Owairaka</v>
      </c>
      <c r="D103" s="25"/>
      <c r="E103" s="10">
        <v>3</v>
      </c>
      <c r="F103" s="17">
        <v>25</v>
      </c>
      <c r="G103" s="17">
        <v>36</v>
      </c>
      <c r="H103" s="12">
        <f t="shared" si="34"/>
        <v>1.7777777777777778E-2</v>
      </c>
      <c r="I103" s="21">
        <f>IF(H103="","",H103-H102)</f>
        <v>5.9375000000000001E-3</v>
      </c>
      <c r="J103" s="14">
        <f t="shared" si="35"/>
        <v>9</v>
      </c>
    </row>
    <row r="104" spans="1:11">
      <c r="A104" s="17">
        <f t="shared" si="36"/>
        <v>293</v>
      </c>
      <c r="B104" s="10" t="str">
        <f t="shared" si="36"/>
        <v>MM40</v>
      </c>
      <c r="C104" s="20" t="str">
        <f t="shared" si="37"/>
        <v>Owairaka</v>
      </c>
      <c r="D104" s="25" t="s">
        <v>166</v>
      </c>
      <c r="E104" s="10">
        <v>4</v>
      </c>
      <c r="F104" s="17">
        <v>34</v>
      </c>
      <c r="G104" s="17">
        <v>19</v>
      </c>
      <c r="H104" s="12">
        <f t="shared" si="34"/>
        <v>2.3831018518518519E-2</v>
      </c>
      <c r="I104" s="21">
        <f>IF(H104="","",H104-H103)</f>
        <v>6.053240740740741E-3</v>
      </c>
      <c r="J104" s="14">
        <f t="shared" si="35"/>
        <v>17</v>
      </c>
    </row>
    <row r="105" spans="1:11">
      <c r="A105" s="17">
        <f t="shared" si="36"/>
        <v>293</v>
      </c>
      <c r="B105" s="10" t="str">
        <f t="shared" si="36"/>
        <v>MM40</v>
      </c>
      <c r="C105" s="20" t="str">
        <f t="shared" si="37"/>
        <v>Owairaka</v>
      </c>
      <c r="D105" s="25"/>
      <c r="E105" s="10">
        <v>5</v>
      </c>
      <c r="F105" s="17">
        <v>43</v>
      </c>
      <c r="G105" s="17">
        <v>35</v>
      </c>
      <c r="H105" s="12">
        <f t="shared" si="34"/>
        <v>3.0266203703703708E-2</v>
      </c>
      <c r="I105" s="21">
        <f>IF(H105="","",H105-H104)</f>
        <v>6.4351851851851896E-3</v>
      </c>
      <c r="J105" s="14">
        <f t="shared" si="35"/>
        <v>30</v>
      </c>
    </row>
    <row r="106" spans="1:11">
      <c r="A106" s="17">
        <f t="shared" si="36"/>
        <v>293</v>
      </c>
      <c r="B106" s="10" t="str">
        <f t="shared" si="36"/>
        <v>MM40</v>
      </c>
      <c r="C106" s="20" t="str">
        <f t="shared" si="37"/>
        <v>Owairaka</v>
      </c>
      <c r="D106" s="26" t="s">
        <v>167</v>
      </c>
      <c r="E106" s="10">
        <v>6</v>
      </c>
      <c r="F106" s="17">
        <v>51</v>
      </c>
      <c r="G106" s="17">
        <v>58</v>
      </c>
      <c r="H106" s="16">
        <f t="shared" si="34"/>
        <v>3.6087962962962968E-2</v>
      </c>
      <c r="I106" s="21">
        <f t="shared" ref="I106:I113" si="38">IF(H106="","",H106-H105)</f>
        <v>5.8217592592592592E-3</v>
      </c>
      <c r="J106" s="14">
        <f t="shared" si="35"/>
        <v>5</v>
      </c>
    </row>
    <row r="107" spans="1:11">
      <c r="A107" s="17">
        <f t="shared" si="36"/>
        <v>293</v>
      </c>
      <c r="B107" s="10" t="str">
        <f t="shared" si="36"/>
        <v>MM40</v>
      </c>
      <c r="C107" s="20" t="str">
        <f t="shared" si="37"/>
        <v>Owairaka</v>
      </c>
      <c r="E107" s="10">
        <v>7</v>
      </c>
      <c r="F107" s="17">
        <v>60</v>
      </c>
      <c r="G107" s="17">
        <v>22</v>
      </c>
      <c r="H107" s="16">
        <f t="shared" si="34"/>
        <v>4.1921296296296297E-2</v>
      </c>
      <c r="I107" s="21">
        <f t="shared" si="38"/>
        <v>5.8333333333333293E-3</v>
      </c>
      <c r="J107" s="14">
        <f t="shared" si="35"/>
        <v>6</v>
      </c>
      <c r="K107" t="s">
        <v>360</v>
      </c>
    </row>
    <row r="108" spans="1:11">
      <c r="A108" s="17">
        <f t="shared" si="36"/>
        <v>293</v>
      </c>
      <c r="B108" s="10" t="str">
        <f t="shared" si="36"/>
        <v>MM40</v>
      </c>
      <c r="C108" s="20" t="str">
        <f t="shared" si="37"/>
        <v>Owairaka</v>
      </c>
      <c r="E108" s="10">
        <v>8</v>
      </c>
      <c r="F108" s="17">
        <v>69</v>
      </c>
      <c r="G108" s="17">
        <v>0</v>
      </c>
      <c r="H108" s="16">
        <f t="shared" si="34"/>
        <v>4.7916666666666663E-2</v>
      </c>
      <c r="I108" s="21">
        <f t="shared" si="38"/>
        <v>5.9953703703703662E-3</v>
      </c>
      <c r="J108" s="14">
        <f t="shared" si="35"/>
        <v>13</v>
      </c>
    </row>
    <row r="109" spans="1:11">
      <c r="A109" s="17">
        <f t="shared" si="36"/>
        <v>293</v>
      </c>
      <c r="B109" s="10" t="str">
        <f t="shared" si="36"/>
        <v>MM40</v>
      </c>
      <c r="C109" s="20" t="str">
        <f t="shared" si="37"/>
        <v>Owairaka</v>
      </c>
      <c r="E109" s="10">
        <v>9</v>
      </c>
      <c r="F109" s="17">
        <v>77</v>
      </c>
      <c r="G109" s="17">
        <v>35</v>
      </c>
      <c r="H109" s="16">
        <f t="shared" si="34"/>
        <v>5.3877314814814808E-2</v>
      </c>
      <c r="I109" s="21">
        <f t="shared" si="38"/>
        <v>5.9606481481481455E-3</v>
      </c>
      <c r="J109" s="14">
        <f t="shared" si="35"/>
        <v>11</v>
      </c>
    </row>
    <row r="110" spans="1:11">
      <c r="A110" s="17">
        <f t="shared" si="36"/>
        <v>293</v>
      </c>
      <c r="B110" s="10" t="str">
        <f t="shared" si="36"/>
        <v>MM40</v>
      </c>
      <c r="C110" s="20" t="str">
        <f t="shared" si="37"/>
        <v>Owairaka</v>
      </c>
      <c r="D110" s="26" t="s">
        <v>168</v>
      </c>
      <c r="E110" s="10">
        <v>10</v>
      </c>
      <c r="F110" s="17">
        <v>85</v>
      </c>
      <c r="G110" s="17">
        <v>52</v>
      </c>
      <c r="H110" s="16">
        <f t="shared" si="34"/>
        <v>5.9629629629629623E-2</v>
      </c>
      <c r="I110" s="21">
        <f t="shared" si="38"/>
        <v>5.7523148148148143E-3</v>
      </c>
      <c r="J110" s="14">
        <f t="shared" si="35"/>
        <v>2</v>
      </c>
    </row>
    <row r="111" spans="1:11">
      <c r="A111" s="17">
        <f t="shared" si="36"/>
        <v>293</v>
      </c>
      <c r="B111" s="10" t="str">
        <f t="shared" si="36"/>
        <v>MM40</v>
      </c>
      <c r="C111" s="20" t="str">
        <f t="shared" si="37"/>
        <v>Owairaka</v>
      </c>
      <c r="E111" s="10">
        <v>11</v>
      </c>
      <c r="F111" s="17">
        <v>94</v>
      </c>
      <c r="G111" s="17">
        <v>5</v>
      </c>
      <c r="H111" s="16">
        <f t="shared" si="34"/>
        <v>6.5335648148148143E-2</v>
      </c>
      <c r="I111" s="21">
        <f t="shared" si="38"/>
        <v>5.70601851851852E-3</v>
      </c>
      <c r="J111" s="14">
        <f t="shared" si="35"/>
        <v>1</v>
      </c>
    </row>
    <row r="112" spans="1:11">
      <c r="A112" s="17">
        <f t="shared" si="36"/>
        <v>293</v>
      </c>
      <c r="B112" s="10" t="str">
        <f t="shared" si="36"/>
        <v>MM40</v>
      </c>
      <c r="C112" s="20" t="str">
        <f t="shared" si="37"/>
        <v>Owairaka</v>
      </c>
      <c r="E112" s="10">
        <v>12</v>
      </c>
      <c r="F112" s="17">
        <v>102</v>
      </c>
      <c r="G112" s="17">
        <v>33</v>
      </c>
      <c r="H112" s="16">
        <f t="shared" si="34"/>
        <v>7.121527777777778E-2</v>
      </c>
      <c r="I112" s="21">
        <f t="shared" si="38"/>
        <v>5.8796296296296374E-3</v>
      </c>
      <c r="J112" s="14">
        <f t="shared" si="35"/>
        <v>8</v>
      </c>
    </row>
    <row r="113" spans="1:11">
      <c r="A113" s="17">
        <f t="shared" si="36"/>
        <v>293</v>
      </c>
      <c r="B113" s="10" t="str">
        <f t="shared" si="36"/>
        <v>MM40</v>
      </c>
      <c r="C113" s="20" t="str">
        <f t="shared" si="37"/>
        <v>Owairaka</v>
      </c>
      <c r="E113" s="10">
        <v>13</v>
      </c>
      <c r="F113" s="17">
        <v>110</v>
      </c>
      <c r="G113" s="17">
        <v>53</v>
      </c>
      <c r="H113" s="16">
        <f t="shared" si="34"/>
        <v>7.7002314814814815E-2</v>
      </c>
      <c r="I113" s="21">
        <f t="shared" si="38"/>
        <v>5.787037037037035E-3</v>
      </c>
      <c r="J113" s="14">
        <f t="shared" si="35"/>
        <v>3</v>
      </c>
    </row>
    <row r="114" spans="1:11">
      <c r="J114" s="14" t="str">
        <f t="shared" si="35"/>
        <v/>
      </c>
    </row>
    <row r="115" spans="1:11">
      <c r="A115" s="17">
        <v>292</v>
      </c>
      <c r="B115" s="10" t="str">
        <f>+B113</f>
        <v>MM40</v>
      </c>
      <c r="C115" s="20" t="s">
        <v>169</v>
      </c>
      <c r="D115" s="24" t="s">
        <v>170</v>
      </c>
      <c r="E115" s="10">
        <v>1</v>
      </c>
      <c r="F115" s="17">
        <v>8</v>
      </c>
      <c r="G115" s="17">
        <v>53</v>
      </c>
      <c r="H115" s="12">
        <f t="shared" ref="H115:H127" si="39">IF(TIME(0,F115,G115)=0,"",TIME(0,F115,G115))</f>
        <v>6.168981481481481E-3</v>
      </c>
      <c r="I115" s="21">
        <f>IF(H115="","",H115)</f>
        <v>6.168981481481481E-3</v>
      </c>
      <c r="J115" s="14">
        <f t="shared" si="35"/>
        <v>19</v>
      </c>
    </row>
    <row r="116" spans="1:11">
      <c r="A116" s="17">
        <f>+A115</f>
        <v>292</v>
      </c>
      <c r="B116" s="10" t="str">
        <f>+B115</f>
        <v>MM40</v>
      </c>
      <c r="C116" s="20" t="str">
        <f>+C115</f>
        <v>ACA Silver</v>
      </c>
      <c r="D116" s="24"/>
      <c r="E116" s="10">
        <v>2</v>
      </c>
      <c r="F116" s="17">
        <v>18</v>
      </c>
      <c r="G116" s="17">
        <v>20</v>
      </c>
      <c r="H116" s="12">
        <f t="shared" si="39"/>
        <v>1.2731481481481481E-2</v>
      </c>
      <c r="I116" s="21">
        <f>IF(H116="","",H116-H115)</f>
        <v>6.5624999999999998E-3</v>
      </c>
      <c r="J116" s="14">
        <f t="shared" si="35"/>
        <v>35</v>
      </c>
    </row>
    <row r="117" spans="1:11">
      <c r="A117" s="17">
        <f t="shared" ref="A117:B127" si="40">+A116</f>
        <v>292</v>
      </c>
      <c r="B117" s="10" t="str">
        <f>+B116</f>
        <v>MM40</v>
      </c>
      <c r="C117" s="20" t="str">
        <f t="shared" ref="C117:C127" si="41">+C116</f>
        <v>ACA Silver</v>
      </c>
      <c r="D117" s="25"/>
      <c r="E117" s="10">
        <v>3</v>
      </c>
      <c r="F117" s="17">
        <v>27</v>
      </c>
      <c r="G117" s="17">
        <v>2</v>
      </c>
      <c r="H117" s="12">
        <f t="shared" si="39"/>
        <v>1.877314814814815E-2</v>
      </c>
      <c r="I117" s="21">
        <f>IF(H117="","",H117-H116)</f>
        <v>6.0416666666666691E-3</v>
      </c>
      <c r="J117" s="14">
        <f t="shared" si="35"/>
        <v>16</v>
      </c>
    </row>
    <row r="118" spans="1:11">
      <c r="A118" s="17">
        <f t="shared" si="40"/>
        <v>292</v>
      </c>
      <c r="B118" s="10" t="str">
        <f t="shared" si="40"/>
        <v>MM40</v>
      </c>
      <c r="C118" s="20" t="str">
        <f t="shared" si="41"/>
        <v>ACA Silver</v>
      </c>
      <c r="D118" s="25" t="s">
        <v>31</v>
      </c>
      <c r="E118" s="10">
        <v>4</v>
      </c>
      <c r="F118" s="17">
        <v>35</v>
      </c>
      <c r="G118" s="17">
        <v>56</v>
      </c>
      <c r="H118" s="12">
        <f t="shared" si="39"/>
        <v>2.49537037037037E-2</v>
      </c>
      <c r="I118" s="21">
        <f>IF(H118="","",H118-H117)</f>
        <v>6.1805555555555503E-3</v>
      </c>
      <c r="J118" s="14">
        <f t="shared" si="35"/>
        <v>20</v>
      </c>
    </row>
    <row r="119" spans="1:11">
      <c r="A119" s="17">
        <f t="shared" si="40"/>
        <v>292</v>
      </c>
      <c r="B119" s="10" t="str">
        <f t="shared" si="40"/>
        <v>MM40</v>
      </c>
      <c r="C119" s="20" t="str">
        <f t="shared" si="41"/>
        <v>ACA Silver</v>
      </c>
      <c r="D119" s="25"/>
      <c r="E119" s="10">
        <v>5</v>
      </c>
      <c r="F119" s="17">
        <v>44</v>
      </c>
      <c r="G119" s="17">
        <v>56</v>
      </c>
      <c r="H119" s="12">
        <f t="shared" si="39"/>
        <v>3.1203703703703702E-2</v>
      </c>
      <c r="I119" s="21">
        <f>IF(H119="","",H119-H118)</f>
        <v>6.2500000000000021E-3</v>
      </c>
      <c r="J119" s="14">
        <f t="shared" si="35"/>
        <v>25</v>
      </c>
    </row>
    <row r="120" spans="1:11">
      <c r="A120" s="17">
        <f t="shared" si="40"/>
        <v>292</v>
      </c>
      <c r="B120" s="10" t="str">
        <f t="shared" si="40"/>
        <v>MM40</v>
      </c>
      <c r="C120" s="20" t="str">
        <f t="shared" si="41"/>
        <v>ACA Silver</v>
      </c>
      <c r="E120" s="10">
        <v>6</v>
      </c>
      <c r="F120" s="17">
        <v>53</v>
      </c>
      <c r="G120" s="17">
        <v>52</v>
      </c>
      <c r="H120" s="16">
        <f t="shared" si="39"/>
        <v>3.740740740740741E-2</v>
      </c>
      <c r="I120" s="21">
        <f t="shared" ref="I120:I127" si="42">IF(H120="","",H120-H119)</f>
        <v>6.2037037037037078E-3</v>
      </c>
      <c r="J120" s="14">
        <f t="shared" si="35"/>
        <v>24</v>
      </c>
    </row>
    <row r="121" spans="1:11">
      <c r="A121" s="17">
        <f t="shared" si="40"/>
        <v>292</v>
      </c>
      <c r="B121" s="10" t="str">
        <f t="shared" si="40"/>
        <v>MM40</v>
      </c>
      <c r="C121" s="20" t="str">
        <f t="shared" si="41"/>
        <v>ACA Silver</v>
      </c>
      <c r="D121" s="26" t="s">
        <v>33</v>
      </c>
      <c r="E121" s="10">
        <v>7</v>
      </c>
      <c r="F121" s="17">
        <v>63</v>
      </c>
      <c r="G121" s="17">
        <v>6</v>
      </c>
      <c r="H121" s="16">
        <f t="shared" si="39"/>
        <v>4.3819444444444446E-2</v>
      </c>
      <c r="I121" s="21">
        <f t="shared" si="42"/>
        <v>6.4120370370370355E-3</v>
      </c>
      <c r="J121" s="14">
        <f t="shared" si="35"/>
        <v>29</v>
      </c>
      <c r="K121" t="s">
        <v>365</v>
      </c>
    </row>
    <row r="122" spans="1:11">
      <c r="A122" s="17">
        <f t="shared" si="40"/>
        <v>292</v>
      </c>
      <c r="B122" s="10" t="str">
        <f t="shared" si="40"/>
        <v>MM40</v>
      </c>
      <c r="C122" s="20" t="str">
        <f t="shared" si="41"/>
        <v>ACA Silver</v>
      </c>
      <c r="E122" s="10">
        <v>8</v>
      </c>
      <c r="F122" s="17">
        <v>72</v>
      </c>
      <c r="G122" s="17">
        <v>54</v>
      </c>
      <c r="H122" s="16">
        <f t="shared" si="39"/>
        <v>5.0625000000000003E-2</v>
      </c>
      <c r="I122" s="21">
        <f t="shared" si="42"/>
        <v>6.8055555555555577E-3</v>
      </c>
      <c r="J122" s="14">
        <f t="shared" si="35"/>
        <v>38</v>
      </c>
    </row>
    <row r="123" spans="1:11">
      <c r="A123" s="17">
        <f t="shared" si="40"/>
        <v>292</v>
      </c>
      <c r="B123" s="10" t="str">
        <f t="shared" si="40"/>
        <v>MM40</v>
      </c>
      <c r="C123" s="20" t="str">
        <f t="shared" si="41"/>
        <v>ACA Silver</v>
      </c>
      <c r="E123" s="10">
        <v>9</v>
      </c>
      <c r="F123" s="17">
        <v>82</v>
      </c>
      <c r="G123" s="17">
        <v>32</v>
      </c>
      <c r="H123" s="16">
        <f t="shared" si="39"/>
        <v>5.7314814814814811E-2</v>
      </c>
      <c r="I123" s="21">
        <f t="shared" si="42"/>
        <v>6.6898148148148082E-3</v>
      </c>
      <c r="J123" s="14">
        <f t="shared" si="35"/>
        <v>37</v>
      </c>
    </row>
    <row r="124" spans="1:11">
      <c r="A124" s="17">
        <f t="shared" si="40"/>
        <v>292</v>
      </c>
      <c r="B124" s="10" t="str">
        <f t="shared" si="40"/>
        <v>MM40</v>
      </c>
      <c r="C124" s="20" t="str">
        <f t="shared" si="41"/>
        <v>ACA Silver</v>
      </c>
      <c r="D124" s="26" t="s">
        <v>30</v>
      </c>
      <c r="E124" s="10">
        <v>10</v>
      </c>
      <c r="F124" s="17">
        <v>90</v>
      </c>
      <c r="G124" s="17">
        <v>56</v>
      </c>
      <c r="H124" s="16">
        <f t="shared" si="39"/>
        <v>6.3148148148148148E-2</v>
      </c>
      <c r="I124" s="21">
        <f t="shared" si="42"/>
        <v>5.8333333333333362E-3</v>
      </c>
      <c r="J124" s="14">
        <f t="shared" si="35"/>
        <v>7</v>
      </c>
    </row>
    <row r="125" spans="1:11">
      <c r="A125" s="17">
        <f t="shared" si="40"/>
        <v>292</v>
      </c>
      <c r="B125" s="10" t="str">
        <f t="shared" si="40"/>
        <v>MM40</v>
      </c>
      <c r="C125" s="20" t="str">
        <f t="shared" si="41"/>
        <v>ACA Silver</v>
      </c>
      <c r="E125" s="10">
        <v>11</v>
      </c>
      <c r="F125" s="17">
        <v>99</v>
      </c>
      <c r="G125" s="17">
        <v>30</v>
      </c>
      <c r="H125" s="16">
        <f t="shared" si="39"/>
        <v>6.9097222222222227E-2</v>
      </c>
      <c r="I125" s="21">
        <f t="shared" si="42"/>
        <v>5.9490740740740788E-3</v>
      </c>
      <c r="J125" s="14">
        <f t="shared" si="35"/>
        <v>10</v>
      </c>
    </row>
    <row r="126" spans="1:11">
      <c r="A126" s="17">
        <f t="shared" si="40"/>
        <v>292</v>
      </c>
      <c r="B126" s="10" t="str">
        <f t="shared" si="40"/>
        <v>MM40</v>
      </c>
      <c r="C126" s="20" t="str">
        <f t="shared" si="41"/>
        <v>ACA Silver</v>
      </c>
      <c r="E126" s="10">
        <v>12</v>
      </c>
      <c r="F126" s="17">
        <v>108</v>
      </c>
      <c r="G126" s="17">
        <v>12</v>
      </c>
      <c r="H126" s="16">
        <f t="shared" si="39"/>
        <v>7.5138888888888894E-2</v>
      </c>
      <c r="I126" s="21">
        <f t="shared" si="42"/>
        <v>6.0416666666666674E-3</v>
      </c>
      <c r="J126" s="14">
        <f t="shared" si="35"/>
        <v>15</v>
      </c>
    </row>
    <row r="127" spans="1:11">
      <c r="A127" s="17">
        <f t="shared" si="40"/>
        <v>292</v>
      </c>
      <c r="B127" s="10" t="str">
        <f t="shared" si="40"/>
        <v>MM40</v>
      </c>
      <c r="C127" s="20" t="str">
        <f t="shared" si="41"/>
        <v>ACA Silver</v>
      </c>
      <c r="E127" s="10">
        <v>13</v>
      </c>
      <c r="F127" s="17">
        <v>116</v>
      </c>
      <c r="G127" s="17">
        <v>50</v>
      </c>
      <c r="H127" s="16">
        <f t="shared" si="39"/>
        <v>8.1134259259259253E-2</v>
      </c>
      <c r="I127" s="21">
        <f t="shared" si="42"/>
        <v>5.9953703703703592E-3</v>
      </c>
      <c r="J127" s="14">
        <f t="shared" si="35"/>
        <v>12</v>
      </c>
    </row>
    <row r="128" spans="1:11">
      <c r="J128" s="14" t="str">
        <f t="shared" si="35"/>
        <v/>
      </c>
    </row>
    <row r="129" spans="1:11">
      <c r="A129" s="17">
        <v>296</v>
      </c>
      <c r="B129" s="10" t="s">
        <v>171</v>
      </c>
      <c r="C129" s="20" t="s">
        <v>172</v>
      </c>
      <c r="D129" s="24" t="s">
        <v>32</v>
      </c>
      <c r="E129" s="10">
        <v>1</v>
      </c>
      <c r="F129" s="17">
        <v>10</v>
      </c>
      <c r="G129" s="17">
        <v>0</v>
      </c>
      <c r="H129" s="12">
        <f t="shared" ref="H129:H141" si="43">IF(TIME(0,F129,G129)=0,"",TIME(0,F129,G129))</f>
        <v>6.9444444444444441E-3</v>
      </c>
      <c r="I129" s="21">
        <f>IF(H129="","",H129)</f>
        <v>6.9444444444444441E-3</v>
      </c>
      <c r="J129" s="14">
        <f t="shared" si="35"/>
        <v>39</v>
      </c>
    </row>
    <row r="130" spans="1:11">
      <c r="A130" s="17">
        <f>+A129</f>
        <v>296</v>
      </c>
      <c r="B130" s="10" t="str">
        <f>+B129</f>
        <v>MM50</v>
      </c>
      <c r="C130" s="20" t="str">
        <f>+C129</f>
        <v>ACA Blue</v>
      </c>
      <c r="D130" s="24" t="s">
        <v>45</v>
      </c>
      <c r="E130" s="10">
        <v>2</v>
      </c>
      <c r="F130" s="17">
        <v>19</v>
      </c>
      <c r="G130" s="17">
        <v>25</v>
      </c>
      <c r="H130" s="12">
        <f t="shared" si="43"/>
        <v>1.3483796296296298E-2</v>
      </c>
      <c r="I130" s="21">
        <f>IF(H130="","",H130-H129)</f>
        <v>6.5393518518518535E-3</v>
      </c>
      <c r="J130" s="14">
        <f t="shared" si="35"/>
        <v>34</v>
      </c>
    </row>
    <row r="131" spans="1:11">
      <c r="A131" s="17">
        <f t="shared" ref="A131:B141" si="44">+A130</f>
        <v>296</v>
      </c>
      <c r="B131" s="10" t="str">
        <f>+B130</f>
        <v>MM50</v>
      </c>
      <c r="C131" s="20" t="str">
        <f t="shared" ref="C131:C141" si="45">+C130</f>
        <v>ACA Blue</v>
      </c>
      <c r="D131" s="25"/>
      <c r="E131" s="10">
        <v>3</v>
      </c>
      <c r="F131" s="17">
        <v>28</v>
      </c>
      <c r="G131" s="17">
        <v>57</v>
      </c>
      <c r="H131" s="12">
        <f t="shared" si="43"/>
        <v>2.0104166666666666E-2</v>
      </c>
      <c r="I131" s="21">
        <f>IF(H131="","",H131-H130)</f>
        <v>6.6203703703703685E-3</v>
      </c>
      <c r="J131" s="14">
        <f t="shared" si="35"/>
        <v>36</v>
      </c>
    </row>
    <row r="132" spans="1:11">
      <c r="A132" s="17">
        <f t="shared" si="44"/>
        <v>296</v>
      </c>
      <c r="B132" s="10" t="str">
        <f t="shared" si="44"/>
        <v>MM50</v>
      </c>
      <c r="C132" s="20" t="str">
        <f t="shared" si="45"/>
        <v>ACA Blue</v>
      </c>
      <c r="D132" s="25"/>
      <c r="E132" s="10">
        <v>4</v>
      </c>
      <c r="F132" s="17">
        <v>38</v>
      </c>
      <c r="G132" s="17">
        <v>14</v>
      </c>
      <c r="H132" s="12">
        <f t="shared" si="43"/>
        <v>2.6550925925925926E-2</v>
      </c>
      <c r="I132" s="21">
        <f>IF(H132="","",H132-H131)</f>
        <v>6.4467592592592597E-3</v>
      </c>
      <c r="J132" s="14">
        <f t="shared" si="35"/>
        <v>31</v>
      </c>
    </row>
    <row r="133" spans="1:11">
      <c r="A133" s="17">
        <f t="shared" si="44"/>
        <v>296</v>
      </c>
      <c r="B133" s="10" t="str">
        <f t="shared" si="44"/>
        <v>MM50</v>
      </c>
      <c r="C133" s="20" t="str">
        <f t="shared" si="45"/>
        <v>ACA Blue</v>
      </c>
      <c r="D133" s="25"/>
      <c r="E133" s="10">
        <v>5</v>
      </c>
      <c r="F133" s="17">
        <v>47</v>
      </c>
      <c r="G133" s="17">
        <v>32</v>
      </c>
      <c r="H133" s="12">
        <f t="shared" si="43"/>
        <v>3.3009259259259259E-2</v>
      </c>
      <c r="I133" s="21">
        <f>IF(H133="","",H133-H132)</f>
        <v>6.4583333333333333E-3</v>
      </c>
      <c r="J133" s="14">
        <f t="shared" ref="J133:J156" si="46">IF(I133="","",RANK(I133,$I$101:$I$156,1))</f>
        <v>32</v>
      </c>
    </row>
    <row r="134" spans="1:11">
      <c r="A134" s="17">
        <f t="shared" si="44"/>
        <v>296</v>
      </c>
      <c r="B134" s="10" t="str">
        <f t="shared" si="44"/>
        <v>MM50</v>
      </c>
      <c r="C134" s="20" t="str">
        <f t="shared" si="45"/>
        <v>ACA Blue</v>
      </c>
      <c r="D134" s="26" t="s">
        <v>34</v>
      </c>
      <c r="E134" s="10">
        <v>6</v>
      </c>
      <c r="F134" s="17">
        <v>56</v>
      </c>
      <c r="G134" s="17">
        <v>44</v>
      </c>
      <c r="H134" s="16">
        <f t="shared" si="43"/>
        <v>3.9398148148148147E-2</v>
      </c>
      <c r="I134" s="21">
        <f t="shared" ref="I134:I141" si="47">IF(H134="","",H134-H133)</f>
        <v>6.3888888888888884E-3</v>
      </c>
      <c r="J134" s="14">
        <f t="shared" si="46"/>
        <v>28</v>
      </c>
    </row>
    <row r="135" spans="1:11">
      <c r="A135" s="17">
        <f t="shared" si="44"/>
        <v>296</v>
      </c>
      <c r="B135" s="10" t="str">
        <f t="shared" si="44"/>
        <v>MM50</v>
      </c>
      <c r="C135" s="20" t="str">
        <f t="shared" si="45"/>
        <v>ACA Blue</v>
      </c>
      <c r="E135" s="10">
        <v>7</v>
      </c>
      <c r="F135" s="17">
        <v>65</v>
      </c>
      <c r="G135" s="17">
        <v>52</v>
      </c>
      <c r="H135" s="16">
        <f t="shared" si="43"/>
        <v>4.5740740740740742E-2</v>
      </c>
      <c r="I135" s="21">
        <f t="shared" si="47"/>
        <v>6.3425925925925941E-3</v>
      </c>
      <c r="J135" s="14">
        <f t="shared" si="46"/>
        <v>26</v>
      </c>
      <c r="K135" t="s">
        <v>367</v>
      </c>
    </row>
    <row r="136" spans="1:11">
      <c r="A136" s="17">
        <f t="shared" si="44"/>
        <v>296</v>
      </c>
      <c r="B136" s="10" t="str">
        <f t="shared" si="44"/>
        <v>MM50</v>
      </c>
      <c r="C136" s="20" t="str">
        <f t="shared" si="45"/>
        <v>ACA Blue</v>
      </c>
      <c r="E136" s="10">
        <v>8</v>
      </c>
      <c r="F136" s="17">
        <v>75</v>
      </c>
      <c r="G136" s="17">
        <v>15</v>
      </c>
      <c r="H136" s="16">
        <f t="shared" si="43"/>
        <v>5.2256944444444446E-2</v>
      </c>
      <c r="I136" s="21">
        <f t="shared" si="47"/>
        <v>6.5162037037037046E-3</v>
      </c>
      <c r="J136" s="14">
        <f t="shared" si="46"/>
        <v>33</v>
      </c>
    </row>
    <row r="137" spans="1:11">
      <c r="A137" s="17">
        <f t="shared" si="44"/>
        <v>296</v>
      </c>
      <c r="B137" s="10" t="str">
        <f t="shared" si="44"/>
        <v>MM50</v>
      </c>
      <c r="C137" s="20" t="str">
        <f t="shared" si="45"/>
        <v>ACA Blue</v>
      </c>
      <c r="E137" s="10">
        <v>9</v>
      </c>
      <c r="F137" s="17">
        <v>84</v>
      </c>
      <c r="G137" s="17">
        <v>24</v>
      </c>
      <c r="H137" s="16">
        <f t="shared" si="43"/>
        <v>5.8611111111111114E-2</v>
      </c>
      <c r="I137" s="21">
        <f t="shared" si="47"/>
        <v>6.3541666666666677E-3</v>
      </c>
      <c r="J137" s="14">
        <f t="shared" si="46"/>
        <v>27</v>
      </c>
    </row>
    <row r="138" spans="1:11">
      <c r="A138" s="17">
        <f t="shared" si="44"/>
        <v>296</v>
      </c>
      <c r="B138" s="10" t="str">
        <f t="shared" si="44"/>
        <v>MM50</v>
      </c>
      <c r="C138" s="20" t="str">
        <f t="shared" si="45"/>
        <v>ACA Blue</v>
      </c>
      <c r="D138" s="26" t="s">
        <v>173</v>
      </c>
      <c r="E138" s="10">
        <v>10</v>
      </c>
      <c r="F138" s="17">
        <v>93</v>
      </c>
      <c r="G138" s="17">
        <v>20</v>
      </c>
      <c r="H138" s="16">
        <f t="shared" si="43"/>
        <v>6.4814814814814811E-2</v>
      </c>
      <c r="I138" s="21">
        <f t="shared" si="47"/>
        <v>6.2037037037036974E-3</v>
      </c>
      <c r="J138" s="14">
        <f t="shared" si="46"/>
        <v>23</v>
      </c>
    </row>
    <row r="139" spans="1:11">
      <c r="A139" s="17">
        <f t="shared" si="44"/>
        <v>296</v>
      </c>
      <c r="B139" s="10" t="str">
        <f t="shared" si="44"/>
        <v>MM50</v>
      </c>
      <c r="C139" s="20" t="str">
        <f t="shared" si="45"/>
        <v>ACA Blue</v>
      </c>
      <c r="E139" s="10">
        <v>11</v>
      </c>
      <c r="F139" s="17">
        <v>102</v>
      </c>
      <c r="G139" s="17">
        <v>14</v>
      </c>
      <c r="H139" s="16">
        <f t="shared" si="43"/>
        <v>7.0995370370370375E-2</v>
      </c>
      <c r="I139" s="21">
        <f t="shared" si="47"/>
        <v>6.1805555555555641E-3</v>
      </c>
      <c r="J139" s="14">
        <f t="shared" si="46"/>
        <v>21</v>
      </c>
    </row>
    <row r="140" spans="1:11">
      <c r="A140" s="17">
        <f t="shared" si="44"/>
        <v>296</v>
      </c>
      <c r="B140" s="10" t="str">
        <f t="shared" si="44"/>
        <v>MM50</v>
      </c>
      <c r="C140" s="20" t="str">
        <f t="shared" si="45"/>
        <v>ACA Blue</v>
      </c>
      <c r="E140" s="10">
        <v>12</v>
      </c>
      <c r="F140" s="17">
        <v>111</v>
      </c>
      <c r="G140" s="17">
        <v>5</v>
      </c>
      <c r="H140" s="16">
        <f t="shared" si="43"/>
        <v>7.7141203703703698E-2</v>
      </c>
      <c r="I140" s="21">
        <f t="shared" si="47"/>
        <v>6.1458333333333226E-3</v>
      </c>
      <c r="J140" s="14">
        <f t="shared" si="46"/>
        <v>18</v>
      </c>
    </row>
    <row r="141" spans="1:11">
      <c r="A141" s="17">
        <f t="shared" si="44"/>
        <v>296</v>
      </c>
      <c r="B141" s="10" t="str">
        <f t="shared" si="44"/>
        <v>MM50</v>
      </c>
      <c r="C141" s="20" t="str">
        <f t="shared" si="45"/>
        <v>ACA Blue</v>
      </c>
      <c r="E141" s="10">
        <v>13</v>
      </c>
      <c r="F141" s="17">
        <v>119</v>
      </c>
      <c r="G141" s="17">
        <v>59</v>
      </c>
      <c r="H141" s="16">
        <f t="shared" si="43"/>
        <v>8.3321759259259262E-2</v>
      </c>
      <c r="I141" s="21">
        <f t="shared" si="47"/>
        <v>6.1805555555555641E-3</v>
      </c>
      <c r="J141" s="14">
        <f t="shared" si="46"/>
        <v>21</v>
      </c>
    </row>
    <row r="142" spans="1:11">
      <c r="J142" s="14" t="str">
        <f t="shared" si="46"/>
        <v/>
      </c>
    </row>
    <row r="143" spans="1:11">
      <c r="J143" s="14" t="str">
        <f t="shared" si="46"/>
        <v/>
      </c>
    </row>
    <row r="144" spans="1:11">
      <c r="A144" s="17">
        <v>294</v>
      </c>
      <c r="B144" s="10" t="s">
        <v>163</v>
      </c>
      <c r="C144" s="20" t="s">
        <v>75</v>
      </c>
      <c r="D144" s="24" t="s">
        <v>177</v>
      </c>
      <c r="E144" s="10">
        <v>1</v>
      </c>
      <c r="F144" s="17">
        <v>11</v>
      </c>
      <c r="G144" s="17">
        <v>18</v>
      </c>
      <c r="H144" s="12">
        <f t="shared" ref="H144:H156" si="48">IF(TIME(0,F144,G144)=0,"",TIME(0,F144,G144))</f>
        <v>7.8472222222222224E-3</v>
      </c>
      <c r="I144" s="21">
        <f>IF(H144="","",H144)</f>
        <v>7.8472222222222224E-3</v>
      </c>
      <c r="J144" s="14">
        <f t="shared" si="46"/>
        <v>44</v>
      </c>
    </row>
    <row r="145" spans="1:11">
      <c r="A145" s="17">
        <f>+A144</f>
        <v>294</v>
      </c>
      <c r="B145" s="10" t="str">
        <f>+B144</f>
        <v>MM40</v>
      </c>
      <c r="C145" s="20" t="str">
        <f>+C144</f>
        <v>Papakura</v>
      </c>
      <c r="D145" s="24"/>
      <c r="E145" s="10">
        <v>2</v>
      </c>
      <c r="F145" s="17">
        <v>23</v>
      </c>
      <c r="G145" s="17">
        <v>57</v>
      </c>
      <c r="H145" s="12">
        <f t="shared" si="48"/>
        <v>1.6631944444444446E-2</v>
      </c>
      <c r="I145" s="21">
        <f>IF(H145="","",H145-H144)</f>
        <v>8.7847222222222233E-3</v>
      </c>
      <c r="J145" s="14">
        <f t="shared" si="46"/>
        <v>47</v>
      </c>
    </row>
    <row r="146" spans="1:11">
      <c r="A146" s="17">
        <f t="shared" ref="A146:B156" si="49">+A145</f>
        <v>294</v>
      </c>
      <c r="B146" s="10" t="str">
        <f>+B145</f>
        <v>MM40</v>
      </c>
      <c r="C146" s="20" t="str">
        <f t="shared" ref="C146:C156" si="50">+C145</f>
        <v>Papakura</v>
      </c>
      <c r="D146" s="25"/>
      <c r="E146" s="10">
        <v>3</v>
      </c>
      <c r="F146" s="17">
        <v>36</v>
      </c>
      <c r="G146" s="17">
        <v>40</v>
      </c>
      <c r="H146" s="12">
        <f t="shared" si="48"/>
        <v>2.5462962962962962E-2</v>
      </c>
      <c r="I146" s="21">
        <f>IF(H146="","",H146-H145)</f>
        <v>8.8310185185185158E-3</v>
      </c>
      <c r="J146" s="14">
        <f t="shared" si="46"/>
        <v>49</v>
      </c>
    </row>
    <row r="147" spans="1:11">
      <c r="A147" s="17">
        <f t="shared" si="49"/>
        <v>294</v>
      </c>
      <c r="B147" s="10" t="str">
        <f t="shared" si="49"/>
        <v>MM40</v>
      </c>
      <c r="C147" s="20" t="str">
        <f t="shared" si="50"/>
        <v>Papakura</v>
      </c>
      <c r="D147" s="25" t="s">
        <v>178</v>
      </c>
      <c r="E147" s="10">
        <v>4</v>
      </c>
      <c r="F147" s="17">
        <v>48</v>
      </c>
      <c r="G147" s="17">
        <v>43</v>
      </c>
      <c r="H147" s="12">
        <f t="shared" si="48"/>
        <v>3.3831018518518517E-2</v>
      </c>
      <c r="I147" s="21">
        <f>IF(H147="","",H147-H146)</f>
        <v>8.3680555555555557E-3</v>
      </c>
      <c r="J147" s="14">
        <f t="shared" si="46"/>
        <v>45</v>
      </c>
    </row>
    <row r="148" spans="1:11">
      <c r="A148" s="17">
        <f t="shared" si="49"/>
        <v>294</v>
      </c>
      <c r="B148" s="10" t="str">
        <f t="shared" si="49"/>
        <v>MM40</v>
      </c>
      <c r="C148" s="20" t="str">
        <f t="shared" si="50"/>
        <v>Papakura</v>
      </c>
      <c r="D148" s="25"/>
      <c r="E148" s="10">
        <v>5</v>
      </c>
      <c r="F148" s="17">
        <v>64</v>
      </c>
      <c r="G148" s="17">
        <v>30</v>
      </c>
      <c r="H148" s="12">
        <f t="shared" si="48"/>
        <v>4.4791666666666667E-2</v>
      </c>
      <c r="I148" s="21">
        <f>IF(H148="","",H148-H147)</f>
        <v>1.096064814814815E-2</v>
      </c>
      <c r="J148" s="14">
        <f t="shared" si="46"/>
        <v>52</v>
      </c>
    </row>
    <row r="149" spans="1:11">
      <c r="A149" s="17">
        <f t="shared" si="49"/>
        <v>294</v>
      </c>
      <c r="B149" s="10" t="str">
        <f t="shared" si="49"/>
        <v>MM40</v>
      </c>
      <c r="C149" s="20" t="str">
        <f t="shared" si="50"/>
        <v>Papakura</v>
      </c>
      <c r="D149" s="26" t="s">
        <v>179</v>
      </c>
      <c r="E149" s="10">
        <v>6</v>
      </c>
      <c r="F149" s="17">
        <v>77</v>
      </c>
      <c r="G149" s="17">
        <v>11</v>
      </c>
      <c r="H149" s="16">
        <f t="shared" si="48"/>
        <v>5.3599537037037043E-2</v>
      </c>
      <c r="I149" s="21">
        <f t="shared" ref="I149:I156" si="51">IF(H149="","",H149-H148)</f>
        <v>8.8078703703703756E-3</v>
      </c>
      <c r="J149" s="14">
        <f t="shared" si="46"/>
        <v>48</v>
      </c>
    </row>
    <row r="150" spans="1:11">
      <c r="A150" s="17">
        <f t="shared" si="49"/>
        <v>294</v>
      </c>
      <c r="B150" s="10" t="str">
        <f t="shared" si="49"/>
        <v>MM40</v>
      </c>
      <c r="C150" s="20" t="str">
        <f t="shared" si="50"/>
        <v>Papakura</v>
      </c>
      <c r="E150" s="10">
        <v>7</v>
      </c>
      <c r="F150" s="17">
        <v>89</v>
      </c>
      <c r="G150" s="17">
        <v>59</v>
      </c>
      <c r="H150" s="16">
        <f t="shared" si="48"/>
        <v>6.2488425925925926E-2</v>
      </c>
      <c r="I150" s="21">
        <f t="shared" si="51"/>
        <v>8.8888888888888837E-3</v>
      </c>
      <c r="J150" s="14">
        <f t="shared" si="46"/>
        <v>50</v>
      </c>
      <c r="K150" t="s">
        <v>364</v>
      </c>
    </row>
    <row r="151" spans="1:11">
      <c r="A151" s="17">
        <f t="shared" si="49"/>
        <v>294</v>
      </c>
      <c r="B151" s="10" t="str">
        <f t="shared" si="49"/>
        <v>MM40</v>
      </c>
      <c r="C151" s="20" t="str">
        <f t="shared" si="50"/>
        <v>Papakura</v>
      </c>
      <c r="E151" s="10">
        <v>8</v>
      </c>
      <c r="F151" s="17">
        <v>102</v>
      </c>
      <c r="G151" s="17">
        <v>48</v>
      </c>
      <c r="H151" s="16">
        <f t="shared" si="48"/>
        <v>7.1388888888888891E-2</v>
      </c>
      <c r="I151" s="21">
        <f t="shared" si="51"/>
        <v>8.9004629629629642E-3</v>
      </c>
      <c r="J151" s="14">
        <f t="shared" si="46"/>
        <v>51</v>
      </c>
    </row>
    <row r="152" spans="1:11">
      <c r="A152" s="17">
        <f t="shared" si="49"/>
        <v>294</v>
      </c>
      <c r="B152" s="10" t="str">
        <f t="shared" si="49"/>
        <v>MM40</v>
      </c>
      <c r="C152" s="20" t="str">
        <f t="shared" si="50"/>
        <v>Papakura</v>
      </c>
      <c r="E152" s="10">
        <v>9</v>
      </c>
      <c r="F152" s="17">
        <v>115</v>
      </c>
      <c r="G152" s="17">
        <v>26</v>
      </c>
      <c r="H152" s="16">
        <f t="shared" si="48"/>
        <v>8.0162037037037046E-2</v>
      </c>
      <c r="I152" s="21">
        <f t="shared" si="51"/>
        <v>8.7731481481481549E-3</v>
      </c>
      <c r="J152" s="14">
        <f t="shared" si="46"/>
        <v>46</v>
      </c>
    </row>
    <row r="153" spans="1:11">
      <c r="A153" s="17">
        <f t="shared" si="49"/>
        <v>294</v>
      </c>
      <c r="B153" s="10" t="str">
        <f t="shared" si="49"/>
        <v>MM40</v>
      </c>
      <c r="C153" s="20" t="str">
        <f t="shared" si="50"/>
        <v>Papakura</v>
      </c>
      <c r="D153" s="26" t="s">
        <v>180</v>
      </c>
      <c r="E153" s="10">
        <v>10</v>
      </c>
      <c r="F153" s="17">
        <v>126</v>
      </c>
      <c r="G153" s="17">
        <v>13</v>
      </c>
      <c r="H153" s="16">
        <f t="shared" si="48"/>
        <v>8.7650462962962972E-2</v>
      </c>
      <c r="I153" s="21">
        <f t="shared" si="51"/>
        <v>7.4884259259259262E-3</v>
      </c>
      <c r="J153" s="14">
        <f t="shared" si="46"/>
        <v>43</v>
      </c>
    </row>
    <row r="154" spans="1:11">
      <c r="A154" s="17">
        <f t="shared" si="49"/>
        <v>294</v>
      </c>
      <c r="B154" s="10" t="str">
        <f t="shared" si="49"/>
        <v>MM40</v>
      </c>
      <c r="C154" s="20" t="str">
        <f t="shared" si="50"/>
        <v>Papakura</v>
      </c>
      <c r="E154" s="10">
        <v>11</v>
      </c>
      <c r="F154" s="17">
        <v>136</v>
      </c>
      <c r="G154" s="17">
        <v>43</v>
      </c>
      <c r="H154" s="16">
        <f t="shared" si="48"/>
        <v>9.4942129629629626E-2</v>
      </c>
      <c r="I154" s="21">
        <f t="shared" si="51"/>
        <v>7.2916666666666546E-3</v>
      </c>
      <c r="J154" s="14">
        <f t="shared" si="46"/>
        <v>42</v>
      </c>
    </row>
    <row r="155" spans="1:11">
      <c r="A155" s="17">
        <f t="shared" si="49"/>
        <v>294</v>
      </c>
      <c r="B155" s="10" t="str">
        <f t="shared" si="49"/>
        <v>MM40</v>
      </c>
      <c r="C155" s="20" t="str">
        <f t="shared" si="50"/>
        <v>Papakura</v>
      </c>
      <c r="E155" s="10">
        <v>12</v>
      </c>
      <c r="F155" s="17">
        <v>147</v>
      </c>
      <c r="G155" s="17">
        <v>7</v>
      </c>
      <c r="H155" s="16">
        <f t="shared" si="48"/>
        <v>0.10216435185185185</v>
      </c>
      <c r="I155" s="21">
        <f t="shared" si="51"/>
        <v>7.2222222222222271E-3</v>
      </c>
      <c r="J155" s="14">
        <f t="shared" si="46"/>
        <v>41</v>
      </c>
    </row>
    <row r="156" spans="1:11">
      <c r="A156" s="17">
        <f t="shared" si="49"/>
        <v>294</v>
      </c>
      <c r="B156" s="10" t="str">
        <f t="shared" si="49"/>
        <v>MM40</v>
      </c>
      <c r="C156" s="20" t="str">
        <f t="shared" si="50"/>
        <v>Papakura</v>
      </c>
      <c r="E156" s="10">
        <v>13</v>
      </c>
      <c r="F156" s="17">
        <v>157</v>
      </c>
      <c r="G156" s="17">
        <v>15</v>
      </c>
      <c r="H156" s="16">
        <f t="shared" si="48"/>
        <v>0.10920138888888888</v>
      </c>
      <c r="I156" s="21">
        <f t="shared" si="51"/>
        <v>7.0370370370370222E-3</v>
      </c>
      <c r="J156" s="14">
        <f t="shared" si="46"/>
        <v>40</v>
      </c>
    </row>
    <row r="157" spans="1:11">
      <c r="B157" s="10"/>
      <c r="C157" s="20"/>
      <c r="E157" s="10"/>
      <c r="H157" s="16"/>
      <c r="I157" s="21"/>
      <c r="J157" s="14"/>
    </row>
    <row r="158" spans="1:11">
      <c r="A158" s="17">
        <v>297</v>
      </c>
      <c r="B158" s="10" t="s">
        <v>171</v>
      </c>
      <c r="C158" s="20" t="s">
        <v>25</v>
      </c>
      <c r="D158" s="24" t="s">
        <v>26</v>
      </c>
      <c r="E158" s="10">
        <v>1</v>
      </c>
      <c r="F158" s="17">
        <v>0</v>
      </c>
      <c r="G158" s="17">
        <v>0</v>
      </c>
      <c r="H158" s="12">
        <v>0</v>
      </c>
      <c r="I158" s="21">
        <f>IF(H158="","",H158)</f>
        <v>0</v>
      </c>
      <c r="J158" s="14" t="s">
        <v>322</v>
      </c>
    </row>
    <row r="159" spans="1:11">
      <c r="A159" s="17">
        <f>+A158</f>
        <v>297</v>
      </c>
      <c r="B159" s="10" t="str">
        <f>+B158</f>
        <v>MM50</v>
      </c>
      <c r="C159" s="20" t="str">
        <f>+C158</f>
        <v>Lynndale</v>
      </c>
      <c r="D159" s="24"/>
      <c r="E159" s="10">
        <v>2</v>
      </c>
      <c r="F159" s="17">
        <v>1</v>
      </c>
      <c r="G159" s="17">
        <v>0</v>
      </c>
      <c r="H159" s="12">
        <f t="shared" ref="H159:H170" si="52">IF(TIME(0,F159,G159)=0,"",TIME(0,F159,G159))</f>
        <v>6.9444444444444447E-4</v>
      </c>
      <c r="I159" s="21">
        <f>IF(H159="","",H159-H158)</f>
        <v>6.9444444444444447E-4</v>
      </c>
      <c r="J159" s="14" t="s">
        <v>322</v>
      </c>
    </row>
    <row r="160" spans="1:11">
      <c r="A160" s="17">
        <f t="shared" ref="A160" si="53">+A159</f>
        <v>297</v>
      </c>
      <c r="B160" s="10" t="str">
        <f>+B159</f>
        <v>MM50</v>
      </c>
      <c r="C160" s="20" t="str">
        <f t="shared" ref="C160:C170" si="54">+C159</f>
        <v>Lynndale</v>
      </c>
      <c r="D160" s="25"/>
      <c r="E160" s="10">
        <v>3</v>
      </c>
      <c r="F160" s="17">
        <v>28</v>
      </c>
      <c r="G160" s="17">
        <v>36</v>
      </c>
      <c r="H160" s="12">
        <f t="shared" si="52"/>
        <v>1.9861111111111111E-2</v>
      </c>
      <c r="I160" s="21">
        <f>IF(H160="","",H160-H159)</f>
        <v>1.9166666666666665E-2</v>
      </c>
      <c r="J160" s="14"/>
    </row>
    <row r="161" spans="1:11">
      <c r="A161" s="17">
        <f t="shared" ref="A161:B161" si="55">+A160</f>
        <v>297</v>
      </c>
      <c r="B161" s="10" t="str">
        <f t="shared" si="55"/>
        <v>MM50</v>
      </c>
      <c r="C161" s="20" t="str">
        <f t="shared" si="54"/>
        <v>Lynndale</v>
      </c>
      <c r="D161" s="25"/>
      <c r="E161" s="10">
        <v>4</v>
      </c>
      <c r="F161" s="17">
        <v>37</v>
      </c>
      <c r="G161" s="17">
        <v>53</v>
      </c>
      <c r="H161" s="12">
        <f t="shared" si="52"/>
        <v>2.630787037037037E-2</v>
      </c>
      <c r="I161" s="21">
        <f>IF(H161="","",H161-H160)</f>
        <v>6.4467592592592597E-3</v>
      </c>
      <c r="J161" s="14"/>
    </row>
    <row r="162" spans="1:11">
      <c r="A162" s="17">
        <f t="shared" ref="A162:B162" si="56">+A161</f>
        <v>297</v>
      </c>
      <c r="B162" s="10" t="str">
        <f t="shared" si="56"/>
        <v>MM50</v>
      </c>
      <c r="C162" s="20" t="str">
        <f t="shared" si="54"/>
        <v>Lynndale</v>
      </c>
      <c r="D162" s="25" t="s">
        <v>174</v>
      </c>
      <c r="E162" s="10">
        <v>5</v>
      </c>
      <c r="F162" s="17">
        <v>49</v>
      </c>
      <c r="G162" s="17">
        <v>0</v>
      </c>
      <c r="H162" s="12">
        <f t="shared" si="52"/>
        <v>3.4027777777777775E-2</v>
      </c>
      <c r="I162" s="21">
        <f>IF(H162="","",H162-H161)</f>
        <v>7.7199074074074045E-3</v>
      </c>
      <c r="J162" s="14"/>
    </row>
    <row r="163" spans="1:11">
      <c r="A163" s="17">
        <f t="shared" ref="A163:B163" si="57">+A162</f>
        <v>297</v>
      </c>
      <c r="B163" s="10" t="str">
        <f t="shared" si="57"/>
        <v>MM50</v>
      </c>
      <c r="C163" s="20" t="str">
        <f t="shared" si="54"/>
        <v>Lynndale</v>
      </c>
      <c r="E163" s="10">
        <v>6</v>
      </c>
      <c r="F163" s="17">
        <v>60</v>
      </c>
      <c r="G163" s="17">
        <v>39</v>
      </c>
      <c r="H163" s="16">
        <f t="shared" si="52"/>
        <v>4.2118055555555554E-2</v>
      </c>
      <c r="I163" s="21">
        <f t="shared" ref="I163:I170" si="58">IF(H163="","",H163-H162)</f>
        <v>8.0902777777777796E-3</v>
      </c>
      <c r="J163" s="14"/>
    </row>
    <row r="164" spans="1:11">
      <c r="A164" s="17">
        <f t="shared" ref="A164:B164" si="59">+A163</f>
        <v>297</v>
      </c>
      <c r="B164" s="10" t="str">
        <f t="shared" si="59"/>
        <v>MM50</v>
      </c>
      <c r="C164" s="20" t="str">
        <f t="shared" si="54"/>
        <v>Lynndale</v>
      </c>
      <c r="E164" s="10">
        <v>7</v>
      </c>
      <c r="F164" s="17">
        <v>72</v>
      </c>
      <c r="G164" s="17">
        <v>29</v>
      </c>
      <c r="H164" s="16">
        <f t="shared" si="52"/>
        <v>5.033564814814815E-2</v>
      </c>
      <c r="I164" s="21">
        <f t="shared" si="58"/>
        <v>8.2175925925925958E-3</v>
      </c>
      <c r="J164" s="14"/>
      <c r="K164" t="s">
        <v>366</v>
      </c>
    </row>
    <row r="165" spans="1:11">
      <c r="A165" s="17">
        <f t="shared" ref="A165:B165" si="60">+A164</f>
        <v>297</v>
      </c>
      <c r="B165" s="10" t="str">
        <f t="shared" si="60"/>
        <v>MM50</v>
      </c>
      <c r="C165" s="20" t="str">
        <f t="shared" si="54"/>
        <v>Lynndale</v>
      </c>
      <c r="D165" s="26" t="s">
        <v>175</v>
      </c>
      <c r="E165" s="10">
        <v>8</v>
      </c>
      <c r="F165" s="17">
        <v>83</v>
      </c>
      <c r="G165" s="17">
        <v>14</v>
      </c>
      <c r="H165" s="16">
        <f t="shared" si="52"/>
        <v>5.7800925925925922E-2</v>
      </c>
      <c r="I165" s="21">
        <f t="shared" si="58"/>
        <v>7.4652777777777721E-3</v>
      </c>
      <c r="J165" s="14"/>
    </row>
    <row r="166" spans="1:11">
      <c r="A166" s="17">
        <f t="shared" ref="A166:B166" si="61">+A165</f>
        <v>297</v>
      </c>
      <c r="B166" s="10" t="str">
        <f t="shared" si="61"/>
        <v>MM50</v>
      </c>
      <c r="C166" s="20" t="str">
        <f t="shared" si="54"/>
        <v>Lynndale</v>
      </c>
      <c r="E166" s="10">
        <v>9</v>
      </c>
      <c r="F166" s="17">
        <v>94</v>
      </c>
      <c r="G166" s="17">
        <v>6</v>
      </c>
      <c r="H166" s="16">
        <f t="shared" si="52"/>
        <v>6.5347222222222209E-2</v>
      </c>
      <c r="I166" s="21">
        <f t="shared" si="58"/>
        <v>7.5462962962962871E-3</v>
      </c>
      <c r="J166" s="14"/>
    </row>
    <row r="167" spans="1:11">
      <c r="A167" s="17">
        <f t="shared" ref="A167:B167" si="62">+A166</f>
        <v>297</v>
      </c>
      <c r="B167" s="10" t="str">
        <f t="shared" si="62"/>
        <v>MM50</v>
      </c>
      <c r="C167" s="20" t="str">
        <f t="shared" si="54"/>
        <v>Lynndale</v>
      </c>
      <c r="E167" s="10">
        <v>10</v>
      </c>
      <c r="F167" s="17">
        <v>104</v>
      </c>
      <c r="G167" s="17">
        <v>57</v>
      </c>
      <c r="H167" s="16">
        <f t="shared" si="52"/>
        <v>7.2881944444444444E-2</v>
      </c>
      <c r="I167" s="21">
        <f t="shared" si="58"/>
        <v>7.5347222222222343E-3</v>
      </c>
      <c r="J167" s="14"/>
    </row>
    <row r="168" spans="1:11">
      <c r="A168" s="17">
        <f t="shared" ref="A168:B168" si="63">+A167</f>
        <v>297</v>
      </c>
      <c r="B168" s="10" t="str">
        <f t="shared" si="63"/>
        <v>MM50</v>
      </c>
      <c r="C168" s="20" t="str">
        <f t="shared" si="54"/>
        <v>Lynndale</v>
      </c>
      <c r="D168" s="26" t="s">
        <v>176</v>
      </c>
      <c r="E168" s="10">
        <v>11</v>
      </c>
      <c r="F168" s="17">
        <v>115</v>
      </c>
      <c r="G168" s="17">
        <v>17</v>
      </c>
      <c r="H168" s="16">
        <f t="shared" si="52"/>
        <v>8.0057870370370363E-2</v>
      </c>
      <c r="I168" s="21">
        <f t="shared" si="58"/>
        <v>7.1759259259259189E-3</v>
      </c>
      <c r="J168" s="14"/>
    </row>
    <row r="169" spans="1:11">
      <c r="A169" s="17">
        <f t="shared" ref="A169:B169" si="64">+A168</f>
        <v>297</v>
      </c>
      <c r="B169" s="10" t="str">
        <f t="shared" si="64"/>
        <v>MM50</v>
      </c>
      <c r="C169" s="20" t="str">
        <f t="shared" si="54"/>
        <v>Lynndale</v>
      </c>
      <c r="E169" s="10">
        <v>12</v>
      </c>
      <c r="F169" s="17">
        <v>125</v>
      </c>
      <c r="G169" s="17">
        <v>40</v>
      </c>
      <c r="H169" s="16">
        <f t="shared" si="52"/>
        <v>8.7268518518518523E-2</v>
      </c>
      <c r="I169" s="21">
        <f t="shared" si="58"/>
        <v>7.2106481481481605E-3</v>
      </c>
      <c r="J169" s="14"/>
    </row>
    <row r="170" spans="1:11">
      <c r="A170" s="17">
        <f t="shared" ref="A170:B170" si="65">+A169</f>
        <v>297</v>
      </c>
      <c r="B170" s="10" t="str">
        <f t="shared" si="65"/>
        <v>MM50</v>
      </c>
      <c r="C170" s="20" t="str">
        <f t="shared" si="54"/>
        <v>Lynndale</v>
      </c>
      <c r="E170" s="10">
        <v>13</v>
      </c>
      <c r="F170" s="17">
        <v>135</v>
      </c>
      <c r="G170" s="17">
        <v>39</v>
      </c>
      <c r="H170" s="16">
        <f t="shared" si="52"/>
        <v>9.420138888888889E-2</v>
      </c>
      <c r="I170" s="21">
        <f t="shared" si="58"/>
        <v>6.932870370370367E-3</v>
      </c>
      <c r="J170" s="14"/>
    </row>
    <row r="171" spans="1:11">
      <c r="B171" s="10"/>
      <c r="C171" s="20"/>
      <c r="E171" s="10"/>
      <c r="H171" s="16"/>
      <c r="I171" s="21"/>
      <c r="J171" s="14"/>
    </row>
    <row r="172" spans="1:11">
      <c r="J172" s="14" t="str">
        <f>IF(I172="","",RANK(I172,$I$143:$I$227,1))</f>
        <v/>
      </c>
    </row>
    <row r="173" spans="1:11">
      <c r="A173" s="17">
        <v>282</v>
      </c>
      <c r="B173" s="10" t="s">
        <v>17</v>
      </c>
      <c r="C173" s="20" t="s">
        <v>181</v>
      </c>
      <c r="D173" s="24" t="s">
        <v>24</v>
      </c>
      <c r="E173" s="10">
        <v>1</v>
      </c>
      <c r="F173" s="17">
        <v>7</v>
      </c>
      <c r="G173" s="17">
        <v>39</v>
      </c>
      <c r="H173" s="12">
        <f t="shared" ref="H173:H185" si="66">IF(TIME(0,F173,G173)=0,"",TIME(0,F173,G173))</f>
        <v>5.3125000000000004E-3</v>
      </c>
      <c r="I173" s="21">
        <f>IF(H173="","",H173)</f>
        <v>5.3125000000000004E-3</v>
      </c>
      <c r="J173" s="14">
        <f>IF(I173="","",RANK(I173,$I$173:$I$227,1))</f>
        <v>4</v>
      </c>
    </row>
    <row r="174" spans="1:11">
      <c r="A174" s="17">
        <f>+A173</f>
        <v>282</v>
      </c>
      <c r="B174" s="10" t="str">
        <f>+B173</f>
        <v>JM</v>
      </c>
      <c r="C174" s="20" t="str">
        <f>+C173</f>
        <v>Pakuranga Black</v>
      </c>
      <c r="D174" s="24"/>
      <c r="E174" s="10">
        <v>2</v>
      </c>
      <c r="F174" s="17">
        <v>15</v>
      </c>
      <c r="G174" s="17">
        <v>29</v>
      </c>
      <c r="H174" s="12">
        <f t="shared" si="66"/>
        <v>1.0752314814814814E-2</v>
      </c>
      <c r="I174" s="21">
        <f>IF(H174="","",H174-H173)</f>
        <v>5.4398148148148131E-3</v>
      </c>
      <c r="J174" s="14">
        <f t="shared" ref="J174:J227" si="67">IF(I174="","",RANK(I174,$I$173:$I$227,1))</f>
        <v>12</v>
      </c>
    </row>
    <row r="175" spans="1:11">
      <c r="A175" s="17">
        <f t="shared" ref="A175:B185" si="68">+A174</f>
        <v>282</v>
      </c>
      <c r="B175" s="10" t="str">
        <f>+B174</f>
        <v>JM</v>
      </c>
      <c r="C175" s="20" t="str">
        <f t="shared" ref="C175:C185" si="69">+C174</f>
        <v>Pakuranga Black</v>
      </c>
      <c r="D175" s="25"/>
      <c r="E175" s="10">
        <v>3</v>
      </c>
      <c r="F175" s="17">
        <v>23</v>
      </c>
      <c r="G175" s="17">
        <v>12</v>
      </c>
      <c r="H175" s="12">
        <f t="shared" si="66"/>
        <v>1.6111111111111111E-2</v>
      </c>
      <c r="I175" s="21">
        <f>IF(H175="","",H175-H174)</f>
        <v>5.3587962962962973E-3</v>
      </c>
      <c r="J175" s="14">
        <f t="shared" si="67"/>
        <v>7</v>
      </c>
    </row>
    <row r="176" spans="1:11">
      <c r="A176" s="17">
        <f t="shared" si="68"/>
        <v>282</v>
      </c>
      <c r="B176" s="10" t="str">
        <f t="shared" si="68"/>
        <v>JM</v>
      </c>
      <c r="C176" s="20" t="str">
        <f t="shared" si="69"/>
        <v>Pakuranga Black</v>
      </c>
      <c r="D176" s="25"/>
      <c r="E176" s="10">
        <v>4</v>
      </c>
      <c r="F176" s="17">
        <v>30</v>
      </c>
      <c r="G176" s="17">
        <v>53</v>
      </c>
      <c r="H176" s="12">
        <f t="shared" si="66"/>
        <v>2.1446759259259259E-2</v>
      </c>
      <c r="I176" s="21">
        <f>IF(H176="","",H176-H175)</f>
        <v>5.3356481481481484E-3</v>
      </c>
      <c r="J176" s="14">
        <f t="shared" si="67"/>
        <v>5</v>
      </c>
    </row>
    <row r="177" spans="1:11">
      <c r="A177" s="17">
        <f t="shared" si="68"/>
        <v>282</v>
      </c>
      <c r="B177" s="10" t="str">
        <f t="shared" si="68"/>
        <v>JM</v>
      </c>
      <c r="C177" s="20" t="str">
        <f t="shared" si="69"/>
        <v>Pakuranga Black</v>
      </c>
      <c r="D177" s="25" t="s">
        <v>182</v>
      </c>
      <c r="E177" s="10">
        <v>5</v>
      </c>
      <c r="F177" s="17">
        <v>38</v>
      </c>
      <c r="G177" s="17">
        <v>23</v>
      </c>
      <c r="H177" s="12">
        <f t="shared" si="66"/>
        <v>2.6655092592592591E-2</v>
      </c>
      <c r="I177" s="21">
        <f>IF(H177="","",H177-H176)</f>
        <v>5.2083333333333322E-3</v>
      </c>
      <c r="J177" s="14">
        <f t="shared" si="67"/>
        <v>1</v>
      </c>
    </row>
    <row r="178" spans="1:11">
      <c r="A178" s="17">
        <f t="shared" si="68"/>
        <v>282</v>
      </c>
      <c r="B178" s="10" t="str">
        <f t="shared" si="68"/>
        <v>JM</v>
      </c>
      <c r="C178" s="20" t="str">
        <f t="shared" si="69"/>
        <v>Pakuranga Black</v>
      </c>
      <c r="E178" s="10">
        <v>6</v>
      </c>
      <c r="F178" s="17">
        <v>46</v>
      </c>
      <c r="G178" s="17">
        <v>23</v>
      </c>
      <c r="H178" s="16">
        <f t="shared" si="66"/>
        <v>3.2210648148148148E-2</v>
      </c>
      <c r="I178" s="21">
        <f t="shared" ref="I178:I185" si="70">IF(H178="","",H178-H177)</f>
        <v>5.5555555555555566E-3</v>
      </c>
      <c r="J178" s="14">
        <f t="shared" si="67"/>
        <v>15</v>
      </c>
    </row>
    <row r="179" spans="1:11">
      <c r="A179" s="17">
        <f t="shared" si="68"/>
        <v>282</v>
      </c>
      <c r="B179" s="10" t="str">
        <f t="shared" si="68"/>
        <v>JM</v>
      </c>
      <c r="C179" s="20" t="str">
        <f t="shared" si="69"/>
        <v>Pakuranga Black</v>
      </c>
      <c r="D179" s="26" t="s">
        <v>183</v>
      </c>
      <c r="E179" s="10">
        <v>7</v>
      </c>
      <c r="F179" s="17">
        <v>54</v>
      </c>
      <c r="G179" s="17">
        <v>7</v>
      </c>
      <c r="H179" s="16">
        <f t="shared" si="66"/>
        <v>3.7581018518518521E-2</v>
      </c>
      <c r="I179" s="21">
        <f t="shared" si="70"/>
        <v>5.3703703703703726E-3</v>
      </c>
      <c r="J179" s="14">
        <f t="shared" si="67"/>
        <v>9</v>
      </c>
      <c r="K179" t="s">
        <v>368</v>
      </c>
    </row>
    <row r="180" spans="1:11">
      <c r="A180" s="17">
        <f t="shared" si="68"/>
        <v>282</v>
      </c>
      <c r="B180" s="10" t="str">
        <f t="shared" si="68"/>
        <v>JM</v>
      </c>
      <c r="C180" s="20" t="str">
        <f t="shared" si="69"/>
        <v>Pakuranga Black</v>
      </c>
      <c r="E180" s="10">
        <v>8</v>
      </c>
      <c r="F180" s="17">
        <v>62</v>
      </c>
      <c r="G180" s="17">
        <v>16</v>
      </c>
      <c r="H180" s="16">
        <f t="shared" si="66"/>
        <v>4.3240740740740739E-2</v>
      </c>
      <c r="I180" s="21">
        <f t="shared" si="70"/>
        <v>5.6597222222222188E-3</v>
      </c>
      <c r="J180" s="14">
        <f t="shared" si="67"/>
        <v>19</v>
      </c>
    </row>
    <row r="181" spans="1:11">
      <c r="A181" s="17">
        <f t="shared" si="68"/>
        <v>282</v>
      </c>
      <c r="B181" s="10" t="str">
        <f t="shared" si="68"/>
        <v>JM</v>
      </c>
      <c r="C181" s="20" t="str">
        <f t="shared" si="69"/>
        <v>Pakuranga Black</v>
      </c>
      <c r="E181" s="10">
        <v>9</v>
      </c>
      <c r="F181" s="17">
        <v>70</v>
      </c>
      <c r="G181" s="17">
        <v>25</v>
      </c>
      <c r="H181" s="16">
        <f t="shared" si="66"/>
        <v>4.8900462962962965E-2</v>
      </c>
      <c r="I181" s="21">
        <f t="shared" si="70"/>
        <v>5.6597222222222257E-3</v>
      </c>
      <c r="J181" s="14">
        <f t="shared" si="67"/>
        <v>21</v>
      </c>
    </row>
    <row r="182" spans="1:11">
      <c r="A182" s="17">
        <f t="shared" si="68"/>
        <v>282</v>
      </c>
      <c r="B182" s="10" t="str">
        <f t="shared" si="68"/>
        <v>JM</v>
      </c>
      <c r="C182" s="20" t="str">
        <f t="shared" si="69"/>
        <v>Pakuranga Black</v>
      </c>
      <c r="D182" s="26" t="s">
        <v>184</v>
      </c>
      <c r="E182" s="10">
        <v>10</v>
      </c>
      <c r="F182" s="17">
        <v>77</v>
      </c>
      <c r="G182" s="17">
        <v>58</v>
      </c>
      <c r="H182" s="16">
        <f t="shared" si="66"/>
        <v>5.4143518518518514E-2</v>
      </c>
      <c r="I182" s="21">
        <f t="shared" si="70"/>
        <v>5.2430555555555494E-3</v>
      </c>
      <c r="J182" s="14">
        <f t="shared" si="67"/>
        <v>2</v>
      </c>
    </row>
    <row r="183" spans="1:11">
      <c r="A183" s="17">
        <f t="shared" si="68"/>
        <v>282</v>
      </c>
      <c r="B183" s="10" t="str">
        <f t="shared" si="68"/>
        <v>JM</v>
      </c>
      <c r="C183" s="20" t="str">
        <f t="shared" si="69"/>
        <v>Pakuranga Black</v>
      </c>
      <c r="E183" s="10">
        <v>11</v>
      </c>
      <c r="F183" s="17">
        <v>86</v>
      </c>
      <c r="G183" s="17">
        <v>1</v>
      </c>
      <c r="H183" s="16">
        <f t="shared" si="66"/>
        <v>5.9733796296296299E-2</v>
      </c>
      <c r="I183" s="21">
        <f t="shared" si="70"/>
        <v>5.5902777777777843E-3</v>
      </c>
      <c r="J183" s="14">
        <f t="shared" si="67"/>
        <v>17</v>
      </c>
    </row>
    <row r="184" spans="1:11">
      <c r="A184" s="17">
        <f t="shared" si="68"/>
        <v>282</v>
      </c>
      <c r="B184" s="10" t="str">
        <f t="shared" si="68"/>
        <v>JM</v>
      </c>
      <c r="C184" s="20" t="str">
        <f t="shared" si="69"/>
        <v>Pakuranga Black</v>
      </c>
      <c r="E184" s="10">
        <v>12</v>
      </c>
      <c r="F184" s="17">
        <v>94</v>
      </c>
      <c r="G184" s="17">
        <v>16</v>
      </c>
      <c r="H184" s="16">
        <f t="shared" si="66"/>
        <v>6.5462962962962959E-2</v>
      </c>
      <c r="I184" s="21">
        <f t="shared" si="70"/>
        <v>5.7291666666666602E-3</v>
      </c>
      <c r="J184" s="14">
        <f t="shared" si="67"/>
        <v>23</v>
      </c>
    </row>
    <row r="185" spans="1:11">
      <c r="A185" s="17">
        <f t="shared" si="68"/>
        <v>282</v>
      </c>
      <c r="B185" s="10" t="str">
        <f t="shared" si="68"/>
        <v>JM</v>
      </c>
      <c r="C185" s="20" t="str">
        <f t="shared" si="69"/>
        <v>Pakuranga Black</v>
      </c>
      <c r="E185" s="10">
        <v>13</v>
      </c>
      <c r="F185" s="17">
        <v>102</v>
      </c>
      <c r="G185" s="17">
        <v>35</v>
      </c>
      <c r="H185" s="16">
        <f t="shared" si="66"/>
        <v>7.1238425925925927E-2</v>
      </c>
      <c r="I185" s="21">
        <f t="shared" si="70"/>
        <v>5.7754629629629683E-3</v>
      </c>
      <c r="J185" s="14">
        <f t="shared" si="67"/>
        <v>26</v>
      </c>
    </row>
    <row r="186" spans="1:11">
      <c r="J186" s="14" t="str">
        <f t="shared" si="67"/>
        <v/>
      </c>
    </row>
    <row r="187" spans="1:11">
      <c r="A187" s="17">
        <v>281</v>
      </c>
      <c r="B187" s="10" t="str">
        <f>+B185</f>
        <v>JM</v>
      </c>
      <c r="C187" s="20" t="s">
        <v>188</v>
      </c>
      <c r="D187" s="24" t="s">
        <v>185</v>
      </c>
      <c r="E187" s="10">
        <v>1</v>
      </c>
      <c r="F187" s="17">
        <v>7</v>
      </c>
      <c r="G187" s="17">
        <v>42</v>
      </c>
      <c r="H187" s="12">
        <f t="shared" ref="H187:H199" si="71">IF(TIME(0,F187,G187)=0,"",TIME(0,F187,G187))</f>
        <v>5.347222222222222E-3</v>
      </c>
      <c r="I187" s="21">
        <f>IF(H187="","",H187)</f>
        <v>5.347222222222222E-3</v>
      </c>
      <c r="J187" s="14">
        <f t="shared" si="67"/>
        <v>6</v>
      </c>
    </row>
    <row r="188" spans="1:11">
      <c r="A188" s="17">
        <f>+A187</f>
        <v>281</v>
      </c>
      <c r="B188" s="10" t="str">
        <f>+B187</f>
        <v>JM</v>
      </c>
      <c r="C188" s="20" t="str">
        <f>+C187</f>
        <v>ACA Gold</v>
      </c>
      <c r="D188" s="24"/>
      <c r="E188" s="10">
        <v>2</v>
      </c>
      <c r="F188" s="17">
        <v>15</v>
      </c>
      <c r="G188" s="17">
        <v>31</v>
      </c>
      <c r="H188" s="12">
        <f t="shared" si="71"/>
        <v>1.0775462962962964E-2</v>
      </c>
      <c r="I188" s="21">
        <f>IF(H188="","",H188-H187)</f>
        <v>5.4282407407407422E-3</v>
      </c>
      <c r="J188" s="14">
        <f t="shared" si="67"/>
        <v>11</v>
      </c>
    </row>
    <row r="189" spans="1:11">
      <c r="A189" s="17">
        <f t="shared" ref="A189:B199" si="72">+A188</f>
        <v>281</v>
      </c>
      <c r="B189" s="10" t="str">
        <f>+B188</f>
        <v>JM</v>
      </c>
      <c r="C189" s="20" t="str">
        <f t="shared" ref="C189:C199" si="73">+C188</f>
        <v>ACA Gold</v>
      </c>
      <c r="D189" s="25"/>
      <c r="E189" s="10">
        <v>3</v>
      </c>
      <c r="F189" s="17">
        <v>23</v>
      </c>
      <c r="G189" s="17">
        <v>15</v>
      </c>
      <c r="H189" s="12">
        <f t="shared" si="71"/>
        <v>1.6145833333333335E-2</v>
      </c>
      <c r="I189" s="21">
        <f>IF(H189="","",H189-H188)</f>
        <v>5.3703703703703708E-3</v>
      </c>
      <c r="J189" s="14">
        <f t="shared" si="67"/>
        <v>8</v>
      </c>
    </row>
    <row r="190" spans="1:11">
      <c r="A190" s="17">
        <f t="shared" si="72"/>
        <v>281</v>
      </c>
      <c r="B190" s="10" t="str">
        <f t="shared" si="72"/>
        <v>JM</v>
      </c>
      <c r="C190" s="20" t="str">
        <f t="shared" si="73"/>
        <v>ACA Gold</v>
      </c>
      <c r="D190" s="25" t="s">
        <v>20</v>
      </c>
      <c r="E190" s="10">
        <v>4</v>
      </c>
      <c r="F190" s="17">
        <v>30</v>
      </c>
      <c r="G190" s="17">
        <v>48</v>
      </c>
      <c r="H190" s="12">
        <f t="shared" si="71"/>
        <v>2.1388888888888888E-2</v>
      </c>
      <c r="I190" s="21">
        <f>IF(H190="","",H190-H189)</f>
        <v>5.2430555555555529E-3</v>
      </c>
      <c r="J190" s="14">
        <f t="shared" si="67"/>
        <v>3</v>
      </c>
    </row>
    <row r="191" spans="1:11">
      <c r="A191" s="17">
        <f t="shared" si="72"/>
        <v>281</v>
      </c>
      <c r="B191" s="10" t="str">
        <f t="shared" si="72"/>
        <v>JM</v>
      </c>
      <c r="C191" s="20" t="str">
        <f t="shared" si="73"/>
        <v>ACA Gold</v>
      </c>
      <c r="D191" s="25"/>
      <c r="E191" s="10">
        <v>5</v>
      </c>
      <c r="F191" s="17">
        <v>39</v>
      </c>
      <c r="G191" s="17">
        <v>0</v>
      </c>
      <c r="H191" s="12">
        <f t="shared" si="71"/>
        <v>2.7083333333333334E-2</v>
      </c>
      <c r="I191" s="21">
        <f>IF(H191="","",H191-H190)</f>
        <v>5.6944444444444464E-3</v>
      </c>
      <c r="J191" s="14">
        <f t="shared" si="67"/>
        <v>22</v>
      </c>
    </row>
    <row r="192" spans="1:11">
      <c r="A192" s="17">
        <f t="shared" si="72"/>
        <v>281</v>
      </c>
      <c r="B192" s="10" t="str">
        <f t="shared" si="72"/>
        <v>JM</v>
      </c>
      <c r="C192" s="20" t="str">
        <f t="shared" si="73"/>
        <v>ACA Gold</v>
      </c>
      <c r="E192" s="10">
        <v>6</v>
      </c>
      <c r="F192" s="17">
        <v>47</v>
      </c>
      <c r="G192" s="17">
        <v>29</v>
      </c>
      <c r="H192" s="16">
        <f t="shared" si="71"/>
        <v>3.2974537037037038E-2</v>
      </c>
      <c r="I192" s="21">
        <f t="shared" ref="I192:I199" si="74">IF(H192="","",H192-H191)</f>
        <v>5.8912037037037041E-3</v>
      </c>
      <c r="J192" s="14">
        <f t="shared" si="67"/>
        <v>27</v>
      </c>
    </row>
    <row r="193" spans="1:11">
      <c r="A193" s="17">
        <f t="shared" si="72"/>
        <v>281</v>
      </c>
      <c r="B193" s="10" t="str">
        <f t="shared" si="72"/>
        <v>JM</v>
      </c>
      <c r="C193" s="20" t="str">
        <f t="shared" si="73"/>
        <v>ACA Gold</v>
      </c>
      <c r="D193" s="26" t="s">
        <v>186</v>
      </c>
      <c r="E193" s="10">
        <v>7</v>
      </c>
      <c r="F193" s="17">
        <v>55</v>
      </c>
      <c r="G193" s="17">
        <v>19</v>
      </c>
      <c r="H193" s="16">
        <f t="shared" si="71"/>
        <v>3.8414351851851852E-2</v>
      </c>
      <c r="I193" s="21">
        <f t="shared" si="74"/>
        <v>5.439814814814814E-3</v>
      </c>
      <c r="J193" s="14">
        <f t="shared" si="67"/>
        <v>13</v>
      </c>
      <c r="K193" t="s">
        <v>369</v>
      </c>
    </row>
    <row r="194" spans="1:11">
      <c r="A194" s="17">
        <f t="shared" si="72"/>
        <v>281</v>
      </c>
      <c r="B194" s="10" t="str">
        <f t="shared" si="72"/>
        <v>JM</v>
      </c>
      <c r="C194" s="20" t="str">
        <f t="shared" si="73"/>
        <v>ACA Gold</v>
      </c>
      <c r="E194" s="10">
        <v>8</v>
      </c>
      <c r="F194" s="17">
        <v>63</v>
      </c>
      <c r="G194" s="17">
        <v>9</v>
      </c>
      <c r="H194" s="16">
        <f t="shared" si="71"/>
        <v>4.3854166666666666E-2</v>
      </c>
      <c r="I194" s="21">
        <f t="shared" si="74"/>
        <v>5.439814814814814E-3</v>
      </c>
      <c r="J194" s="14">
        <f t="shared" si="67"/>
        <v>13</v>
      </c>
    </row>
    <row r="195" spans="1:11">
      <c r="A195" s="17">
        <f t="shared" si="72"/>
        <v>281</v>
      </c>
      <c r="B195" s="10" t="str">
        <f t="shared" si="72"/>
        <v>JM</v>
      </c>
      <c r="C195" s="20" t="str">
        <f t="shared" si="73"/>
        <v>ACA Gold</v>
      </c>
      <c r="E195" s="10">
        <v>9</v>
      </c>
      <c r="F195" s="17">
        <v>70</v>
      </c>
      <c r="G195" s="17">
        <v>53</v>
      </c>
      <c r="H195" s="16">
        <f t="shared" si="71"/>
        <v>4.9224537037037046E-2</v>
      </c>
      <c r="I195" s="21">
        <f t="shared" si="74"/>
        <v>5.3703703703703795E-3</v>
      </c>
      <c r="J195" s="14">
        <f t="shared" si="67"/>
        <v>10</v>
      </c>
    </row>
    <row r="196" spans="1:11">
      <c r="A196" s="17">
        <f t="shared" si="72"/>
        <v>281</v>
      </c>
      <c r="B196" s="10" t="str">
        <f t="shared" si="72"/>
        <v>JM</v>
      </c>
      <c r="C196" s="20" t="str">
        <f t="shared" si="73"/>
        <v>ACA Gold</v>
      </c>
      <c r="D196" s="26" t="s">
        <v>21</v>
      </c>
      <c r="E196" s="10">
        <v>10</v>
      </c>
      <c r="F196" s="17">
        <v>79</v>
      </c>
      <c r="G196" s="17">
        <v>8</v>
      </c>
      <c r="H196" s="16">
        <f t="shared" si="71"/>
        <v>5.4953703703703706E-2</v>
      </c>
      <c r="I196" s="21">
        <f t="shared" si="74"/>
        <v>5.7291666666666602E-3</v>
      </c>
      <c r="J196" s="14">
        <f t="shared" si="67"/>
        <v>23</v>
      </c>
    </row>
    <row r="197" spans="1:11">
      <c r="A197" s="17">
        <f t="shared" si="72"/>
        <v>281</v>
      </c>
      <c r="B197" s="10" t="str">
        <f t="shared" si="72"/>
        <v>JM</v>
      </c>
      <c r="C197" s="20" t="str">
        <f t="shared" si="73"/>
        <v>ACA Gold</v>
      </c>
      <c r="E197" s="10">
        <v>11</v>
      </c>
      <c r="F197" s="17">
        <v>87</v>
      </c>
      <c r="G197" s="17">
        <v>25</v>
      </c>
      <c r="H197" s="16">
        <f t="shared" si="71"/>
        <v>6.0706018518518527E-2</v>
      </c>
      <c r="I197" s="21">
        <f t="shared" si="74"/>
        <v>5.7523148148148212E-3</v>
      </c>
      <c r="J197" s="14">
        <f t="shared" si="67"/>
        <v>25</v>
      </c>
    </row>
    <row r="198" spans="1:11">
      <c r="A198" s="17">
        <f t="shared" si="72"/>
        <v>281</v>
      </c>
      <c r="B198" s="10" t="str">
        <f t="shared" si="72"/>
        <v>JM</v>
      </c>
      <c r="C198" s="20" t="str">
        <f t="shared" si="73"/>
        <v>ACA Gold</v>
      </c>
      <c r="E198" s="10">
        <v>12</v>
      </c>
      <c r="F198" s="17">
        <v>95</v>
      </c>
      <c r="G198" s="17">
        <v>34</v>
      </c>
      <c r="H198" s="16">
        <f t="shared" si="71"/>
        <v>6.6365740740740739E-2</v>
      </c>
      <c r="I198" s="21">
        <f t="shared" si="74"/>
        <v>5.6597222222222118E-3</v>
      </c>
      <c r="J198" s="14">
        <f t="shared" si="67"/>
        <v>18</v>
      </c>
    </row>
    <row r="199" spans="1:11">
      <c r="A199" s="17">
        <f t="shared" si="72"/>
        <v>281</v>
      </c>
      <c r="B199" s="10" t="str">
        <f t="shared" si="72"/>
        <v>JM</v>
      </c>
      <c r="C199" s="20" t="str">
        <f t="shared" si="73"/>
        <v>ACA Gold</v>
      </c>
      <c r="E199" s="10">
        <v>13</v>
      </c>
      <c r="F199" s="17">
        <v>103</v>
      </c>
      <c r="G199" s="17">
        <v>35</v>
      </c>
      <c r="H199" s="16">
        <f t="shared" si="71"/>
        <v>7.1932870370370369E-2</v>
      </c>
      <c r="I199" s="21">
        <f t="shared" si="74"/>
        <v>5.5671296296296302E-3</v>
      </c>
      <c r="J199" s="14">
        <f t="shared" si="67"/>
        <v>16</v>
      </c>
    </row>
    <row r="200" spans="1:11">
      <c r="J200" s="14" t="str">
        <f t="shared" si="67"/>
        <v/>
      </c>
    </row>
    <row r="201" spans="1:11">
      <c r="A201" s="17">
        <v>280</v>
      </c>
      <c r="B201" s="10" t="str">
        <f>+B199</f>
        <v>JM</v>
      </c>
      <c r="C201" s="20" t="s">
        <v>187</v>
      </c>
      <c r="D201" s="24" t="s">
        <v>23</v>
      </c>
      <c r="E201" s="10">
        <v>1</v>
      </c>
      <c r="F201" s="17">
        <v>8</v>
      </c>
      <c r="G201" s="17">
        <v>9</v>
      </c>
      <c r="H201" s="12">
        <f t="shared" ref="H201:H213" si="75">IF(TIME(0,F201,G201)=0,"",TIME(0,F201,G201))</f>
        <v>5.6597222222222222E-3</v>
      </c>
      <c r="I201" s="21">
        <f>IF(H201="","",H201)</f>
        <v>5.6597222222222222E-3</v>
      </c>
      <c r="J201" s="14">
        <f t="shared" si="67"/>
        <v>20</v>
      </c>
    </row>
    <row r="202" spans="1:11">
      <c r="A202" s="17">
        <f>+A201</f>
        <v>280</v>
      </c>
      <c r="B202" s="10" t="str">
        <f>+B201</f>
        <v>JM</v>
      </c>
      <c r="C202" s="20" t="str">
        <f>+C201</f>
        <v>ACA Orange</v>
      </c>
      <c r="D202" s="24"/>
      <c r="E202" s="10">
        <v>2</v>
      </c>
      <c r="F202" s="17">
        <v>17</v>
      </c>
      <c r="G202" s="17">
        <v>16</v>
      </c>
      <c r="H202" s="12">
        <f t="shared" si="75"/>
        <v>1.1990740740740739E-2</v>
      </c>
      <c r="I202" s="21">
        <f>IF(H202="","",H202-H201)</f>
        <v>6.3310185185185171E-3</v>
      </c>
      <c r="J202" s="14">
        <f t="shared" si="67"/>
        <v>37</v>
      </c>
    </row>
    <row r="203" spans="1:11">
      <c r="A203" s="17">
        <f t="shared" ref="A203:B213" si="76">+A202</f>
        <v>280</v>
      </c>
      <c r="B203" s="10" t="str">
        <f>+B202</f>
        <v>JM</v>
      </c>
      <c r="C203" s="20" t="str">
        <f t="shared" ref="C203:C213" si="77">+C202</f>
        <v>ACA Orange</v>
      </c>
      <c r="D203" s="25"/>
      <c r="E203" s="10">
        <v>3</v>
      </c>
      <c r="F203" s="17">
        <v>26</v>
      </c>
      <c r="G203" s="17">
        <v>49</v>
      </c>
      <c r="H203" s="12">
        <f t="shared" si="75"/>
        <v>1.8622685185185183E-2</v>
      </c>
      <c r="I203" s="21">
        <f>IF(H203="","",H203-H202)</f>
        <v>6.6319444444444438E-3</v>
      </c>
      <c r="J203" s="14">
        <f t="shared" si="67"/>
        <v>48</v>
      </c>
    </row>
    <row r="204" spans="1:11">
      <c r="A204" s="17">
        <f t="shared" si="76"/>
        <v>280</v>
      </c>
      <c r="B204" s="10" t="str">
        <f t="shared" si="76"/>
        <v>JM</v>
      </c>
      <c r="C204" s="20" t="str">
        <f t="shared" si="77"/>
        <v>ACA Orange</v>
      </c>
      <c r="D204" s="25" t="s">
        <v>81</v>
      </c>
      <c r="E204" s="10">
        <v>4</v>
      </c>
      <c r="F204" s="17">
        <v>35</v>
      </c>
      <c r="G204" s="17">
        <v>23</v>
      </c>
      <c r="H204" s="12">
        <f t="shared" si="75"/>
        <v>2.4571759259259262E-2</v>
      </c>
      <c r="I204" s="21">
        <f>IF(H204="","",H204-H203)</f>
        <v>5.9490740740740788E-3</v>
      </c>
      <c r="J204" s="14">
        <f t="shared" si="67"/>
        <v>30</v>
      </c>
    </row>
    <row r="205" spans="1:11">
      <c r="A205" s="17">
        <f t="shared" si="76"/>
        <v>280</v>
      </c>
      <c r="B205" s="10" t="str">
        <f t="shared" si="76"/>
        <v>JM</v>
      </c>
      <c r="C205" s="20" t="str">
        <f t="shared" si="77"/>
        <v>ACA Orange</v>
      </c>
      <c r="D205" s="25"/>
      <c r="E205" s="10">
        <v>5</v>
      </c>
      <c r="F205" s="17">
        <v>44</v>
      </c>
      <c r="G205" s="17">
        <v>43</v>
      </c>
      <c r="H205" s="12">
        <f t="shared" si="75"/>
        <v>3.1053240740740742E-2</v>
      </c>
      <c r="I205" s="21">
        <f>IF(H205="","",H205-H204)</f>
        <v>6.4814814814814804E-3</v>
      </c>
      <c r="J205" s="14">
        <f t="shared" si="67"/>
        <v>44</v>
      </c>
    </row>
    <row r="206" spans="1:11">
      <c r="A206" s="17">
        <f t="shared" si="76"/>
        <v>280</v>
      </c>
      <c r="B206" s="10" t="str">
        <f t="shared" si="76"/>
        <v>JM</v>
      </c>
      <c r="C206" s="20" t="str">
        <f t="shared" si="77"/>
        <v>ACA Orange</v>
      </c>
      <c r="E206" s="10">
        <v>6</v>
      </c>
      <c r="F206" s="17">
        <v>54</v>
      </c>
      <c r="G206" s="17">
        <v>4</v>
      </c>
      <c r="H206" s="16">
        <f t="shared" si="75"/>
        <v>3.75462962962963E-2</v>
      </c>
      <c r="I206" s="21">
        <f t="shared" ref="I206:I213" si="78">IF(H206="","",H206-H205)</f>
        <v>6.4930555555555575E-3</v>
      </c>
      <c r="J206" s="14">
        <f t="shared" si="67"/>
        <v>45</v>
      </c>
    </row>
    <row r="207" spans="1:11">
      <c r="A207" s="17">
        <f t="shared" si="76"/>
        <v>280</v>
      </c>
      <c r="B207" s="10" t="str">
        <f t="shared" si="76"/>
        <v>JM</v>
      </c>
      <c r="C207" s="20" t="str">
        <f t="shared" si="77"/>
        <v>ACA Orange</v>
      </c>
      <c r="D207" s="26" t="s">
        <v>189</v>
      </c>
      <c r="E207" s="10">
        <v>7</v>
      </c>
      <c r="F207" s="17">
        <v>62</v>
      </c>
      <c r="G207" s="17">
        <v>34</v>
      </c>
      <c r="H207" s="16">
        <f t="shared" si="75"/>
        <v>4.3449074074074077E-2</v>
      </c>
      <c r="I207" s="21">
        <f t="shared" si="78"/>
        <v>5.9027777777777776E-3</v>
      </c>
      <c r="J207" s="14">
        <f t="shared" si="67"/>
        <v>28</v>
      </c>
      <c r="K207" t="s">
        <v>370</v>
      </c>
    </row>
    <row r="208" spans="1:11">
      <c r="A208" s="17">
        <f t="shared" si="76"/>
        <v>280</v>
      </c>
      <c r="B208" s="10" t="str">
        <f t="shared" si="76"/>
        <v>JM</v>
      </c>
      <c r="C208" s="20" t="str">
        <f t="shared" si="77"/>
        <v>ACA Orange</v>
      </c>
      <c r="E208" s="10">
        <v>8</v>
      </c>
      <c r="F208" s="17">
        <v>71</v>
      </c>
      <c r="G208" s="17">
        <v>36</v>
      </c>
      <c r="H208" s="16">
        <f t="shared" si="75"/>
        <v>4.9722222222222216E-2</v>
      </c>
      <c r="I208" s="21">
        <f t="shared" si="78"/>
        <v>6.2731481481481388E-3</v>
      </c>
      <c r="J208" s="14">
        <f t="shared" si="67"/>
        <v>34</v>
      </c>
    </row>
    <row r="209" spans="1:12">
      <c r="A209" s="17">
        <f t="shared" si="76"/>
        <v>280</v>
      </c>
      <c r="B209" s="10" t="str">
        <f t="shared" si="76"/>
        <v>JM</v>
      </c>
      <c r="C209" s="20" t="str">
        <f t="shared" si="77"/>
        <v>ACA Orange</v>
      </c>
      <c r="E209" s="10">
        <v>9</v>
      </c>
      <c r="F209" s="17">
        <v>80</v>
      </c>
      <c r="G209" s="17">
        <v>38</v>
      </c>
      <c r="H209" s="16">
        <f t="shared" si="75"/>
        <v>5.5995370370370369E-2</v>
      </c>
      <c r="I209" s="21">
        <f t="shared" si="78"/>
        <v>6.2731481481481527E-3</v>
      </c>
      <c r="J209" s="14">
        <f t="shared" si="67"/>
        <v>35</v>
      </c>
    </row>
    <row r="210" spans="1:12">
      <c r="A210" s="17">
        <f t="shared" si="76"/>
        <v>280</v>
      </c>
      <c r="B210" s="10" t="str">
        <f t="shared" si="76"/>
        <v>JM</v>
      </c>
      <c r="C210" s="20" t="str">
        <f t="shared" si="77"/>
        <v>ACA Orange</v>
      </c>
      <c r="D210" s="26" t="s">
        <v>190</v>
      </c>
      <c r="E210" s="10">
        <v>10</v>
      </c>
      <c r="F210" s="17">
        <v>89</v>
      </c>
      <c r="G210" s="17">
        <v>23</v>
      </c>
      <c r="H210" s="16">
        <f t="shared" si="75"/>
        <v>6.2071759259259264E-2</v>
      </c>
      <c r="I210" s="21">
        <f t="shared" si="78"/>
        <v>6.0763888888888951E-3</v>
      </c>
      <c r="J210" s="14">
        <f t="shared" si="67"/>
        <v>32</v>
      </c>
    </row>
    <row r="211" spans="1:12">
      <c r="A211" s="17">
        <f t="shared" si="76"/>
        <v>280</v>
      </c>
      <c r="B211" s="10" t="str">
        <f t="shared" si="76"/>
        <v>JM</v>
      </c>
      <c r="C211" s="20" t="str">
        <f t="shared" si="77"/>
        <v>ACA Orange</v>
      </c>
      <c r="E211" s="10">
        <v>11</v>
      </c>
      <c r="F211" s="17">
        <v>98</v>
      </c>
      <c r="G211" s="17">
        <v>26</v>
      </c>
      <c r="H211" s="16">
        <f t="shared" si="75"/>
        <v>6.8356481481481476E-2</v>
      </c>
      <c r="I211" s="21">
        <f t="shared" si="78"/>
        <v>6.2847222222222124E-3</v>
      </c>
      <c r="J211" s="14">
        <f t="shared" si="67"/>
        <v>36</v>
      </c>
    </row>
    <row r="212" spans="1:12">
      <c r="A212" s="17">
        <f t="shared" si="76"/>
        <v>280</v>
      </c>
      <c r="B212" s="10" t="str">
        <f t="shared" si="76"/>
        <v>JM</v>
      </c>
      <c r="C212" s="20" t="str">
        <f t="shared" si="77"/>
        <v>ACA Orange</v>
      </c>
      <c r="E212" s="10">
        <v>12</v>
      </c>
      <c r="F212" s="17">
        <v>107</v>
      </c>
      <c r="G212" s="17">
        <v>33</v>
      </c>
      <c r="H212" s="16">
        <f t="shared" si="75"/>
        <v>7.4687500000000004E-2</v>
      </c>
      <c r="I212" s="21">
        <f t="shared" si="78"/>
        <v>6.3310185185185275E-3</v>
      </c>
      <c r="J212" s="14">
        <f t="shared" si="67"/>
        <v>38</v>
      </c>
    </row>
    <row r="213" spans="1:12">
      <c r="A213" s="17">
        <f t="shared" si="76"/>
        <v>280</v>
      </c>
      <c r="B213" s="10" t="str">
        <f t="shared" si="76"/>
        <v>JM</v>
      </c>
      <c r="C213" s="20" t="str">
        <f t="shared" si="77"/>
        <v>ACA Orange</v>
      </c>
      <c r="E213" s="10">
        <v>13</v>
      </c>
      <c r="F213" s="17">
        <v>116</v>
      </c>
      <c r="G213" s="17">
        <v>20</v>
      </c>
      <c r="H213" s="16">
        <f t="shared" si="75"/>
        <v>8.0787037037037032E-2</v>
      </c>
      <c r="I213" s="21">
        <f t="shared" si="78"/>
        <v>6.0995370370370283E-3</v>
      </c>
      <c r="J213" s="14">
        <f t="shared" si="67"/>
        <v>33</v>
      </c>
    </row>
    <row r="214" spans="1:12">
      <c r="J214" s="14" t="str">
        <f t="shared" si="67"/>
        <v/>
      </c>
    </row>
    <row r="215" spans="1:12">
      <c r="A215" s="17">
        <v>284</v>
      </c>
      <c r="B215" s="10" t="str">
        <f>+B213</f>
        <v>JM</v>
      </c>
      <c r="C215" s="20" t="s">
        <v>75</v>
      </c>
      <c r="D215" s="24" t="s">
        <v>191</v>
      </c>
      <c r="E215" s="10">
        <v>1</v>
      </c>
      <c r="F215" s="17">
        <v>8</v>
      </c>
      <c r="G215" s="17">
        <v>40</v>
      </c>
      <c r="H215" s="12">
        <f t="shared" ref="H215:H227" si="79">IF(TIME(0,F215,G215)=0,"",TIME(0,F215,G215))</f>
        <v>6.0185185185185177E-3</v>
      </c>
      <c r="I215" s="21">
        <f>IF(H215="","",H215)</f>
        <v>6.0185185185185177E-3</v>
      </c>
      <c r="J215" s="14">
        <f t="shared" si="67"/>
        <v>31</v>
      </c>
    </row>
    <row r="216" spans="1:12">
      <c r="A216" s="17">
        <f>+A215</f>
        <v>284</v>
      </c>
      <c r="B216" s="10" t="str">
        <f>+B215</f>
        <v>JM</v>
      </c>
      <c r="C216" s="20" t="str">
        <f>+C215</f>
        <v>Papakura</v>
      </c>
      <c r="D216" s="24"/>
      <c r="E216" s="10">
        <v>2</v>
      </c>
      <c r="F216" s="17">
        <v>17</v>
      </c>
      <c r="G216" s="17">
        <v>54</v>
      </c>
      <c r="H216" s="12">
        <f t="shared" si="79"/>
        <v>1.2430555555555554E-2</v>
      </c>
      <c r="I216" s="21">
        <f>IF(H216="","",H216-H215)</f>
        <v>6.4120370370370364E-3</v>
      </c>
      <c r="J216" s="14">
        <f t="shared" si="67"/>
        <v>42</v>
      </c>
      <c r="L216" s="31"/>
    </row>
    <row r="217" spans="1:12">
      <c r="A217" s="17">
        <f t="shared" ref="A217:B227" si="80">+A216</f>
        <v>284</v>
      </c>
      <c r="B217" s="10" t="str">
        <f>+B216</f>
        <v>JM</v>
      </c>
      <c r="C217" s="20" t="str">
        <f t="shared" ref="C217:C227" si="81">+C216</f>
        <v>Papakura</v>
      </c>
      <c r="D217" s="25"/>
      <c r="E217" s="10">
        <v>3</v>
      </c>
      <c r="F217" s="17">
        <v>27</v>
      </c>
      <c r="G217" s="17">
        <v>2</v>
      </c>
      <c r="H217" s="12">
        <f t="shared" si="79"/>
        <v>1.877314814814815E-2</v>
      </c>
      <c r="I217" s="21">
        <f>IF(H217="","",H217-H216)</f>
        <v>6.3425925925925958E-3</v>
      </c>
      <c r="J217" s="14">
        <f t="shared" si="67"/>
        <v>39</v>
      </c>
    </row>
    <row r="218" spans="1:12">
      <c r="A218" s="17">
        <f t="shared" si="80"/>
        <v>284</v>
      </c>
      <c r="B218" s="10" t="str">
        <f t="shared" si="80"/>
        <v>JM</v>
      </c>
      <c r="C218" s="20" t="str">
        <f t="shared" si="81"/>
        <v>Papakura</v>
      </c>
      <c r="D218" s="25"/>
      <c r="E218" s="10">
        <v>4</v>
      </c>
      <c r="F218" s="17">
        <v>36</v>
      </c>
      <c r="G218" s="17">
        <v>12</v>
      </c>
      <c r="H218" s="12">
        <f t="shared" si="79"/>
        <v>2.5138888888888891E-2</v>
      </c>
      <c r="I218" s="21">
        <f>IF(H218="","",H218-H217)</f>
        <v>6.3657407407407413E-3</v>
      </c>
      <c r="J218" s="14">
        <f t="shared" si="67"/>
        <v>40</v>
      </c>
      <c r="L218" s="31"/>
    </row>
    <row r="219" spans="1:12">
      <c r="A219" s="17">
        <f t="shared" si="80"/>
        <v>284</v>
      </c>
      <c r="B219" s="10" t="str">
        <f t="shared" si="80"/>
        <v>JM</v>
      </c>
      <c r="C219" s="20" t="str">
        <f t="shared" si="81"/>
        <v>Papakura</v>
      </c>
      <c r="D219" s="25" t="s">
        <v>192</v>
      </c>
      <c r="E219" s="10">
        <v>5</v>
      </c>
      <c r="F219" s="17">
        <v>45</v>
      </c>
      <c r="G219" s="17">
        <v>49</v>
      </c>
      <c r="H219" s="12">
        <f t="shared" si="79"/>
        <v>3.1817129629629633E-2</v>
      </c>
      <c r="I219" s="21">
        <f>IF(H219="","",H219-H218)</f>
        <v>6.6782407407407415E-3</v>
      </c>
      <c r="J219" s="14">
        <f t="shared" si="67"/>
        <v>49</v>
      </c>
    </row>
    <row r="220" spans="1:12">
      <c r="A220" s="17">
        <f t="shared" si="80"/>
        <v>284</v>
      </c>
      <c r="B220" s="10" t="str">
        <f t="shared" si="80"/>
        <v>JM</v>
      </c>
      <c r="C220" s="20" t="str">
        <f t="shared" si="81"/>
        <v>Papakura</v>
      </c>
      <c r="E220" s="10">
        <v>6</v>
      </c>
      <c r="F220" s="17">
        <v>55</v>
      </c>
      <c r="G220" s="17">
        <v>53</v>
      </c>
      <c r="H220" s="16">
        <f t="shared" si="79"/>
        <v>3.8807870370370375E-2</v>
      </c>
      <c r="I220" s="21">
        <f t="shared" ref="I220:I227" si="82">IF(H220="","",H220-H219)</f>
        <v>6.9907407407407418E-3</v>
      </c>
      <c r="J220" s="14">
        <f t="shared" si="67"/>
        <v>52</v>
      </c>
      <c r="L220" s="31"/>
    </row>
    <row r="221" spans="1:12">
      <c r="A221" s="17">
        <f t="shared" si="80"/>
        <v>284</v>
      </c>
      <c r="B221" s="10" t="str">
        <f t="shared" si="80"/>
        <v>JM</v>
      </c>
      <c r="C221" s="20" t="str">
        <f t="shared" si="81"/>
        <v>Papakura</v>
      </c>
      <c r="E221" s="10">
        <v>7</v>
      </c>
      <c r="F221" s="17">
        <v>65</v>
      </c>
      <c r="G221" s="17">
        <v>51</v>
      </c>
      <c r="H221" s="16">
        <f t="shared" si="79"/>
        <v>4.5729166666666661E-2</v>
      </c>
      <c r="I221" s="21">
        <f t="shared" si="82"/>
        <v>6.9212962962962865E-3</v>
      </c>
      <c r="J221" s="14">
        <f t="shared" si="67"/>
        <v>51</v>
      </c>
    </row>
    <row r="222" spans="1:12">
      <c r="A222" s="17">
        <f t="shared" si="80"/>
        <v>284</v>
      </c>
      <c r="B222" s="10" t="str">
        <f t="shared" si="80"/>
        <v>JM</v>
      </c>
      <c r="C222" s="20" t="str">
        <f t="shared" si="81"/>
        <v>Papakura</v>
      </c>
      <c r="D222" s="26" t="s">
        <v>78</v>
      </c>
      <c r="E222" s="10">
        <v>8</v>
      </c>
      <c r="F222" s="17">
        <v>74</v>
      </c>
      <c r="G222" s="17">
        <v>21</v>
      </c>
      <c r="H222" s="16">
        <f t="shared" si="79"/>
        <v>5.1631944444444439E-2</v>
      </c>
      <c r="I222" s="21">
        <f t="shared" si="82"/>
        <v>5.9027777777777776E-3</v>
      </c>
      <c r="J222" s="14">
        <f t="shared" si="67"/>
        <v>28</v>
      </c>
    </row>
    <row r="223" spans="1:12">
      <c r="A223" s="17">
        <f t="shared" si="80"/>
        <v>284</v>
      </c>
      <c r="B223" s="10" t="str">
        <f t="shared" si="80"/>
        <v>JM</v>
      </c>
      <c r="C223" s="20" t="str">
        <f t="shared" si="81"/>
        <v>Papakura</v>
      </c>
      <c r="E223" s="10">
        <v>9</v>
      </c>
      <c r="F223" s="17">
        <v>83</v>
      </c>
      <c r="G223" s="17">
        <v>32</v>
      </c>
      <c r="H223" s="16">
        <f t="shared" si="79"/>
        <v>5.800925925925926E-2</v>
      </c>
      <c r="I223" s="21">
        <f t="shared" si="82"/>
        <v>6.3773148148148218E-3</v>
      </c>
      <c r="J223" s="14">
        <f t="shared" si="67"/>
        <v>41</v>
      </c>
    </row>
    <row r="224" spans="1:12">
      <c r="A224" s="17">
        <f t="shared" si="80"/>
        <v>284</v>
      </c>
      <c r="B224" s="10" t="str">
        <f t="shared" si="80"/>
        <v>JM</v>
      </c>
      <c r="C224" s="20" t="str">
        <f t="shared" si="81"/>
        <v>Papakura</v>
      </c>
      <c r="E224" s="10">
        <v>10</v>
      </c>
      <c r="F224" s="17">
        <v>92</v>
      </c>
      <c r="G224" s="17">
        <v>52</v>
      </c>
      <c r="H224" s="16">
        <f t="shared" si="79"/>
        <v>6.4490740740740737E-2</v>
      </c>
      <c r="I224" s="21">
        <f t="shared" si="82"/>
        <v>6.481481481481477E-3</v>
      </c>
      <c r="J224" s="14">
        <f t="shared" si="67"/>
        <v>43</v>
      </c>
    </row>
    <row r="225" spans="1:12">
      <c r="A225" s="17">
        <f t="shared" si="80"/>
        <v>284</v>
      </c>
      <c r="B225" s="10" t="str">
        <f t="shared" si="80"/>
        <v>JM</v>
      </c>
      <c r="C225" s="20" t="str">
        <f t="shared" si="81"/>
        <v>Papakura</v>
      </c>
      <c r="D225" s="26" t="s">
        <v>77</v>
      </c>
      <c r="E225" s="10">
        <v>11</v>
      </c>
      <c r="F225" s="17">
        <v>102</v>
      </c>
      <c r="G225" s="17">
        <v>20</v>
      </c>
      <c r="H225" s="16">
        <f t="shared" si="79"/>
        <v>7.1064814814814817E-2</v>
      </c>
      <c r="I225" s="21">
        <f t="shared" si="82"/>
        <v>6.5740740740740794E-3</v>
      </c>
      <c r="J225" s="14">
        <f t="shared" si="67"/>
        <v>46</v>
      </c>
      <c r="L225" s="31"/>
    </row>
    <row r="226" spans="1:12">
      <c r="A226" s="17">
        <f t="shared" si="80"/>
        <v>284</v>
      </c>
      <c r="B226" s="10" t="str">
        <f t="shared" si="80"/>
        <v>JM</v>
      </c>
      <c r="C226" s="20" t="str">
        <f t="shared" si="81"/>
        <v>Papakura</v>
      </c>
      <c r="E226" s="10">
        <v>12</v>
      </c>
      <c r="F226" s="17">
        <v>112</v>
      </c>
      <c r="G226" s="17">
        <v>8</v>
      </c>
      <c r="H226" s="16">
        <f t="shared" si="79"/>
        <v>7.7870370370370381E-2</v>
      </c>
      <c r="I226" s="21">
        <f t="shared" si="82"/>
        <v>6.8055555555555647E-3</v>
      </c>
      <c r="J226" s="14">
        <f t="shared" si="67"/>
        <v>50</v>
      </c>
    </row>
    <row r="227" spans="1:12">
      <c r="A227" s="17">
        <f t="shared" si="80"/>
        <v>284</v>
      </c>
      <c r="B227" s="10" t="str">
        <f t="shared" si="80"/>
        <v>JM</v>
      </c>
      <c r="C227" s="20" t="str">
        <f t="shared" si="81"/>
        <v>Papakura</v>
      </c>
      <c r="E227" s="10">
        <v>13</v>
      </c>
      <c r="F227" s="17">
        <v>121</v>
      </c>
      <c r="G227" s="17">
        <v>37</v>
      </c>
      <c r="H227" s="16">
        <f t="shared" si="79"/>
        <v>8.4456018518518514E-2</v>
      </c>
      <c r="I227" s="21">
        <f t="shared" si="82"/>
        <v>6.5856481481481322E-3</v>
      </c>
      <c r="J227" s="14">
        <f t="shared" si="67"/>
        <v>47</v>
      </c>
    </row>
    <row r="228" spans="1:12">
      <c r="J228" s="14" t="str">
        <f t="shared" ref="J228" si="83">IF(I228="","",RANK(I228,$I$173:$I$241,1))</f>
        <v/>
      </c>
    </row>
    <row r="229" spans="1:12">
      <c r="A229" s="17">
        <v>283</v>
      </c>
      <c r="B229" s="10" t="str">
        <f>+B227</f>
        <v>JM</v>
      </c>
      <c r="C229" s="20" t="s">
        <v>193</v>
      </c>
      <c r="D229" s="24" t="s">
        <v>194</v>
      </c>
      <c r="E229" s="10">
        <v>1</v>
      </c>
      <c r="F229" s="17">
        <v>9</v>
      </c>
      <c r="G229" s="17">
        <v>12</v>
      </c>
      <c r="H229" s="12">
        <f t="shared" ref="H229:H241" si="84">IF(TIME(0,F229,G229)=0,"",TIME(0,F229,G229))</f>
        <v>6.3888888888888884E-3</v>
      </c>
      <c r="I229" s="21">
        <f>IF(H229="","",H229)</f>
        <v>6.3888888888888884E-3</v>
      </c>
      <c r="J229" s="14"/>
    </row>
    <row r="230" spans="1:12">
      <c r="A230" s="17">
        <f>+A229</f>
        <v>283</v>
      </c>
      <c r="B230" s="10" t="str">
        <f>+B229</f>
        <v>JM</v>
      </c>
      <c r="C230" s="20" t="str">
        <f>+C229</f>
        <v>Pakuranga Purple</v>
      </c>
      <c r="D230" s="24"/>
      <c r="E230" s="10">
        <v>2</v>
      </c>
      <c r="F230" s="17">
        <v>9</v>
      </c>
      <c r="G230" s="17">
        <v>12</v>
      </c>
      <c r="H230" s="12">
        <f t="shared" si="84"/>
        <v>6.3888888888888884E-3</v>
      </c>
      <c r="I230" s="21">
        <f>IF(H230="","",H230-H229)</f>
        <v>0</v>
      </c>
      <c r="J230" s="14"/>
      <c r="K230" t="s">
        <v>195</v>
      </c>
    </row>
    <row r="231" spans="1:12">
      <c r="A231" s="17">
        <f t="shared" ref="A231:B241" si="85">+A230</f>
        <v>283</v>
      </c>
      <c r="B231" s="10" t="str">
        <f>+B230</f>
        <v>JM</v>
      </c>
      <c r="C231" s="20" t="str">
        <f t="shared" ref="C231:C241" si="86">+C230</f>
        <v>Pakuranga Purple</v>
      </c>
      <c r="D231" s="25"/>
      <c r="E231" s="10">
        <v>3</v>
      </c>
      <c r="F231" s="17">
        <v>30</v>
      </c>
      <c r="G231" s="17">
        <v>59</v>
      </c>
      <c r="H231" s="12">
        <f t="shared" si="84"/>
        <v>2.1516203703703704E-2</v>
      </c>
      <c r="I231" s="21">
        <f>IF(H231="","",H231-H230)</f>
        <v>1.5127314814814816E-2</v>
      </c>
      <c r="J231" s="14"/>
    </row>
    <row r="232" spans="1:12">
      <c r="A232" s="17">
        <f t="shared" si="85"/>
        <v>283</v>
      </c>
      <c r="B232" s="10" t="str">
        <f t="shared" si="85"/>
        <v>JM</v>
      </c>
      <c r="C232" s="20" t="str">
        <f t="shared" si="86"/>
        <v>Pakuranga Purple</v>
      </c>
      <c r="D232" s="25"/>
      <c r="E232" s="10">
        <v>4</v>
      </c>
      <c r="F232" s="17">
        <v>41</v>
      </c>
      <c r="G232" s="17">
        <v>19</v>
      </c>
      <c r="H232" s="12">
        <f t="shared" si="84"/>
        <v>2.8692129629629633E-2</v>
      </c>
      <c r="I232" s="21">
        <f>IF(H232="","",H232-H231)</f>
        <v>7.1759259259259293E-3</v>
      </c>
      <c r="J232" s="14"/>
    </row>
    <row r="233" spans="1:12">
      <c r="A233" s="17">
        <f t="shared" si="85"/>
        <v>283</v>
      </c>
      <c r="B233" s="10" t="str">
        <f t="shared" si="85"/>
        <v>JM</v>
      </c>
      <c r="C233" s="20" t="str">
        <f t="shared" si="86"/>
        <v>Pakuranga Purple</v>
      </c>
      <c r="D233" s="25" t="s">
        <v>196</v>
      </c>
      <c r="E233" s="10">
        <v>5</v>
      </c>
      <c r="F233" s="17">
        <v>49</v>
      </c>
      <c r="G233" s="17">
        <v>0</v>
      </c>
      <c r="H233" s="12">
        <f t="shared" si="84"/>
        <v>3.4027777777777775E-2</v>
      </c>
      <c r="I233" s="21">
        <f>IF(H233="","",H233-H232)</f>
        <v>5.3356481481481415E-3</v>
      </c>
      <c r="J233" s="14"/>
    </row>
    <row r="234" spans="1:12">
      <c r="A234" s="17">
        <f t="shared" si="85"/>
        <v>283</v>
      </c>
      <c r="B234" s="10" t="str">
        <f t="shared" si="85"/>
        <v>JM</v>
      </c>
      <c r="C234" s="20" t="str">
        <f t="shared" si="86"/>
        <v>Pakuranga Purple</v>
      </c>
      <c r="E234" s="10">
        <v>6</v>
      </c>
      <c r="F234" s="17">
        <v>56</v>
      </c>
      <c r="G234" s="17">
        <v>59</v>
      </c>
      <c r="H234" s="16">
        <f t="shared" si="84"/>
        <v>3.9571759259259258E-2</v>
      </c>
      <c r="I234" s="21">
        <f t="shared" ref="I234:I241" si="87">IF(H234="","",H234-H233)</f>
        <v>5.5439814814814831E-3</v>
      </c>
      <c r="J234" s="14"/>
    </row>
    <row r="235" spans="1:12">
      <c r="A235" s="17">
        <f t="shared" si="85"/>
        <v>283</v>
      </c>
      <c r="B235" s="10" t="str">
        <f t="shared" si="85"/>
        <v>JM</v>
      </c>
      <c r="C235" s="20" t="str">
        <f t="shared" si="86"/>
        <v>Pakuranga Purple</v>
      </c>
      <c r="D235" s="26" t="s">
        <v>197</v>
      </c>
      <c r="E235" s="10">
        <v>7</v>
      </c>
      <c r="F235" s="17">
        <v>66</v>
      </c>
      <c r="G235" s="17">
        <v>21</v>
      </c>
      <c r="H235" s="16">
        <f t="shared" si="84"/>
        <v>4.6076388888888882E-2</v>
      </c>
      <c r="I235" s="21">
        <f t="shared" si="87"/>
        <v>6.5046296296296241E-3</v>
      </c>
      <c r="J235" s="14"/>
    </row>
    <row r="236" spans="1:12">
      <c r="A236" s="17">
        <f t="shared" si="85"/>
        <v>283</v>
      </c>
      <c r="B236" s="10" t="str">
        <f t="shared" si="85"/>
        <v>JM</v>
      </c>
      <c r="C236" s="20" t="str">
        <f t="shared" si="86"/>
        <v>Pakuranga Purple</v>
      </c>
      <c r="E236" s="10">
        <v>8</v>
      </c>
      <c r="F236" s="17">
        <v>76</v>
      </c>
      <c r="G236" s="17">
        <v>16</v>
      </c>
      <c r="H236" s="16">
        <f t="shared" si="84"/>
        <v>5.2962962962962962E-2</v>
      </c>
      <c r="I236" s="21">
        <f t="shared" si="87"/>
        <v>6.8865740740740797E-3</v>
      </c>
      <c r="J236" s="14"/>
    </row>
    <row r="237" spans="1:12">
      <c r="A237" s="17">
        <f t="shared" si="85"/>
        <v>283</v>
      </c>
      <c r="B237" s="10" t="str">
        <f t="shared" si="85"/>
        <v>JM</v>
      </c>
      <c r="C237" s="20" t="str">
        <f t="shared" si="86"/>
        <v>Pakuranga Purple</v>
      </c>
      <c r="E237" s="10">
        <v>9</v>
      </c>
      <c r="F237" s="17">
        <v>86</v>
      </c>
      <c r="G237" s="17">
        <v>4</v>
      </c>
      <c r="H237" s="16">
        <f t="shared" si="84"/>
        <v>5.9768518518518519E-2</v>
      </c>
      <c r="I237" s="21">
        <f t="shared" si="87"/>
        <v>6.8055555555555577E-3</v>
      </c>
      <c r="J237" s="14"/>
    </row>
    <row r="238" spans="1:12">
      <c r="A238" s="17">
        <f t="shared" si="85"/>
        <v>283</v>
      </c>
      <c r="B238" s="10" t="str">
        <f t="shared" si="85"/>
        <v>JM</v>
      </c>
      <c r="C238" s="20" t="str">
        <f t="shared" si="86"/>
        <v>Pakuranga Purple</v>
      </c>
      <c r="D238" s="26" t="s">
        <v>198</v>
      </c>
      <c r="E238" s="10">
        <v>10</v>
      </c>
      <c r="F238" s="17">
        <v>86</v>
      </c>
      <c r="G238" s="17">
        <v>4</v>
      </c>
      <c r="H238" s="16">
        <f t="shared" si="84"/>
        <v>5.9768518518518519E-2</v>
      </c>
      <c r="I238" s="21">
        <f t="shared" si="87"/>
        <v>0</v>
      </c>
      <c r="J238" s="14"/>
      <c r="K238" s="29" t="s">
        <v>195</v>
      </c>
    </row>
    <row r="239" spans="1:12">
      <c r="A239" s="17">
        <f t="shared" si="85"/>
        <v>283</v>
      </c>
      <c r="B239" s="10" t="str">
        <f t="shared" si="85"/>
        <v>JM</v>
      </c>
      <c r="C239" s="20" t="str">
        <f t="shared" si="86"/>
        <v>Pakuranga Purple</v>
      </c>
      <c r="E239" s="10">
        <v>11</v>
      </c>
      <c r="F239" s="17">
        <v>86</v>
      </c>
      <c r="G239" s="17">
        <v>4</v>
      </c>
      <c r="H239" s="16">
        <f t="shared" si="84"/>
        <v>5.9768518518518519E-2</v>
      </c>
      <c r="I239" s="21">
        <f t="shared" si="87"/>
        <v>0</v>
      </c>
      <c r="J239" s="14"/>
      <c r="K239" s="29" t="s">
        <v>195</v>
      </c>
    </row>
    <row r="240" spans="1:12">
      <c r="A240" s="17">
        <f t="shared" si="85"/>
        <v>283</v>
      </c>
      <c r="B240" s="10" t="str">
        <f t="shared" si="85"/>
        <v>JM</v>
      </c>
      <c r="C240" s="20" t="str">
        <f t="shared" si="86"/>
        <v>Pakuranga Purple</v>
      </c>
      <c r="E240" s="10">
        <v>12</v>
      </c>
      <c r="F240" s="17">
        <v>114</v>
      </c>
      <c r="G240" s="17">
        <v>6</v>
      </c>
      <c r="H240" s="16">
        <f t="shared" si="84"/>
        <v>7.9236111111111104E-2</v>
      </c>
      <c r="I240" s="21">
        <f t="shared" si="87"/>
        <v>1.9467592592592585E-2</v>
      </c>
      <c r="J240" s="14"/>
    </row>
    <row r="241" spans="1:10">
      <c r="A241" s="17">
        <f t="shared" si="85"/>
        <v>283</v>
      </c>
      <c r="B241" s="10" t="str">
        <f t="shared" si="85"/>
        <v>JM</v>
      </c>
      <c r="C241" s="20" t="str">
        <f t="shared" si="86"/>
        <v>Pakuranga Purple</v>
      </c>
      <c r="E241" s="10">
        <v>13</v>
      </c>
      <c r="F241" s="17">
        <v>123</v>
      </c>
      <c r="G241" s="17">
        <v>37</v>
      </c>
      <c r="H241" s="16">
        <f t="shared" si="84"/>
        <v>8.5844907407407411E-2</v>
      </c>
      <c r="I241" s="21">
        <f t="shared" si="87"/>
        <v>6.608796296296307E-3</v>
      </c>
      <c r="J241" s="14"/>
    </row>
    <row r="242" spans="1:10">
      <c r="J242" s="14" t="str">
        <f t="shared" ref="J242:J273" si="88">IF(I242="","",RANK(I242,$I$3:$I$242,1))</f>
        <v/>
      </c>
    </row>
    <row r="243" spans="1:10">
      <c r="J243" s="14" t="str">
        <f t="shared" si="88"/>
        <v/>
      </c>
    </row>
    <row r="244" spans="1:10">
      <c r="J244" s="14" t="str">
        <f t="shared" si="88"/>
        <v/>
      </c>
    </row>
    <row r="245" spans="1:10">
      <c r="J245" s="14" t="str">
        <f t="shared" si="88"/>
        <v/>
      </c>
    </row>
    <row r="246" spans="1:10">
      <c r="J246" s="14" t="str">
        <f t="shared" si="88"/>
        <v/>
      </c>
    </row>
    <row r="247" spans="1:10">
      <c r="J247" s="14" t="str">
        <f t="shared" si="88"/>
        <v/>
      </c>
    </row>
    <row r="248" spans="1:10">
      <c r="J248" s="14" t="str">
        <f t="shared" si="88"/>
        <v/>
      </c>
    </row>
    <row r="249" spans="1:10">
      <c r="J249" s="14" t="str">
        <f t="shared" si="88"/>
        <v/>
      </c>
    </row>
    <row r="250" spans="1:10">
      <c r="J250" s="14" t="str">
        <f t="shared" si="88"/>
        <v/>
      </c>
    </row>
    <row r="251" spans="1:10">
      <c r="J251" s="14" t="str">
        <f t="shared" si="88"/>
        <v/>
      </c>
    </row>
    <row r="252" spans="1:10">
      <c r="J252" s="14" t="str">
        <f t="shared" si="88"/>
        <v/>
      </c>
    </row>
    <row r="253" spans="1:10">
      <c r="J253" s="14" t="str">
        <f t="shared" si="88"/>
        <v/>
      </c>
    </row>
    <row r="254" spans="1:10">
      <c r="J254" s="14" t="str">
        <f t="shared" si="88"/>
        <v/>
      </c>
    </row>
    <row r="255" spans="1:10">
      <c r="J255" s="14" t="str">
        <f t="shared" si="88"/>
        <v/>
      </c>
    </row>
    <row r="256" spans="1:10">
      <c r="J256" s="14" t="str">
        <f t="shared" si="88"/>
        <v/>
      </c>
    </row>
    <row r="257" spans="10:10">
      <c r="J257" s="14" t="str">
        <f t="shared" si="88"/>
        <v/>
      </c>
    </row>
    <row r="258" spans="10:10">
      <c r="J258" s="14" t="str">
        <f t="shared" si="88"/>
        <v/>
      </c>
    </row>
    <row r="259" spans="10:10">
      <c r="J259" s="14" t="str">
        <f t="shared" si="88"/>
        <v/>
      </c>
    </row>
    <row r="260" spans="10:10">
      <c r="J260" s="14" t="str">
        <f t="shared" si="88"/>
        <v/>
      </c>
    </row>
    <row r="261" spans="10:10">
      <c r="J261" s="14" t="str">
        <f t="shared" si="88"/>
        <v/>
      </c>
    </row>
    <row r="262" spans="10:10">
      <c r="J262" s="14" t="str">
        <f t="shared" si="88"/>
        <v/>
      </c>
    </row>
    <row r="263" spans="10:10">
      <c r="J263" s="14" t="str">
        <f t="shared" si="88"/>
        <v/>
      </c>
    </row>
    <row r="264" spans="10:10">
      <c r="J264" s="14" t="str">
        <f t="shared" si="88"/>
        <v/>
      </c>
    </row>
    <row r="265" spans="10:10">
      <c r="J265" s="14" t="str">
        <f t="shared" si="88"/>
        <v/>
      </c>
    </row>
    <row r="266" spans="10:10">
      <c r="J266" s="14" t="str">
        <f t="shared" si="88"/>
        <v/>
      </c>
    </row>
    <row r="267" spans="10:10">
      <c r="J267" s="14" t="str">
        <f t="shared" si="88"/>
        <v/>
      </c>
    </row>
    <row r="268" spans="10:10">
      <c r="J268" s="14" t="str">
        <f t="shared" si="88"/>
        <v/>
      </c>
    </row>
    <row r="269" spans="10:10">
      <c r="J269" s="14" t="str">
        <f t="shared" si="88"/>
        <v/>
      </c>
    </row>
    <row r="270" spans="10:10">
      <c r="J270" s="14" t="str">
        <f t="shared" si="88"/>
        <v/>
      </c>
    </row>
    <row r="271" spans="10:10">
      <c r="J271" s="14" t="str">
        <f t="shared" si="88"/>
        <v/>
      </c>
    </row>
    <row r="272" spans="10:10">
      <c r="J272" s="14" t="str">
        <f t="shared" si="88"/>
        <v/>
      </c>
    </row>
    <row r="273" spans="10:10">
      <c r="J273" s="14" t="str">
        <f t="shared" si="88"/>
        <v/>
      </c>
    </row>
    <row r="274" spans="10:10">
      <c r="J274" s="14" t="str">
        <f t="shared" ref="J274:J305" si="89">IF(I274="","",RANK(I274,$I$3:$I$242,1))</f>
        <v/>
      </c>
    </row>
    <row r="275" spans="10:10">
      <c r="J275" s="14" t="str">
        <f t="shared" si="89"/>
        <v/>
      </c>
    </row>
    <row r="276" spans="10:10">
      <c r="J276" s="14" t="str">
        <f t="shared" si="89"/>
        <v/>
      </c>
    </row>
    <row r="277" spans="10:10">
      <c r="J277" s="14" t="str">
        <f t="shared" si="89"/>
        <v/>
      </c>
    </row>
    <row r="278" spans="10:10">
      <c r="J278" s="14" t="str">
        <f t="shared" si="89"/>
        <v/>
      </c>
    </row>
    <row r="279" spans="10:10">
      <c r="J279" s="14" t="str">
        <f t="shared" si="89"/>
        <v/>
      </c>
    </row>
    <row r="280" spans="10:10">
      <c r="J280" s="14" t="str">
        <f t="shared" si="89"/>
        <v/>
      </c>
    </row>
    <row r="281" spans="10:10">
      <c r="J281" s="14" t="str">
        <f t="shared" si="89"/>
        <v/>
      </c>
    </row>
    <row r="282" spans="10:10">
      <c r="J282" s="14" t="str">
        <f t="shared" si="89"/>
        <v/>
      </c>
    </row>
    <row r="283" spans="10:10">
      <c r="J283" s="14" t="str">
        <f t="shared" si="89"/>
        <v/>
      </c>
    </row>
    <row r="284" spans="10:10">
      <c r="J284" s="14" t="str">
        <f t="shared" si="89"/>
        <v/>
      </c>
    </row>
    <row r="285" spans="10:10">
      <c r="J285" s="14" t="str">
        <f t="shared" si="89"/>
        <v/>
      </c>
    </row>
    <row r="286" spans="10:10">
      <c r="J286" s="14" t="str">
        <f t="shared" si="89"/>
        <v/>
      </c>
    </row>
    <row r="287" spans="10:10">
      <c r="J287" s="14" t="str">
        <f t="shared" si="89"/>
        <v/>
      </c>
    </row>
    <row r="288" spans="10:10">
      <c r="J288" s="14" t="str">
        <f t="shared" si="89"/>
        <v/>
      </c>
    </row>
    <row r="289" spans="10:10">
      <c r="J289" s="14" t="str">
        <f t="shared" si="89"/>
        <v/>
      </c>
    </row>
    <row r="290" spans="10:10">
      <c r="J290" s="14" t="str">
        <f t="shared" si="89"/>
        <v/>
      </c>
    </row>
    <row r="291" spans="10:10">
      <c r="J291" s="14" t="str">
        <f t="shared" si="89"/>
        <v/>
      </c>
    </row>
    <row r="292" spans="10:10">
      <c r="J292" s="14" t="str">
        <f t="shared" si="89"/>
        <v/>
      </c>
    </row>
    <row r="293" spans="10:10">
      <c r="J293" s="14" t="str">
        <f t="shared" si="89"/>
        <v/>
      </c>
    </row>
    <row r="294" spans="10:10">
      <c r="J294" s="14" t="str">
        <f t="shared" si="89"/>
        <v/>
      </c>
    </row>
    <row r="295" spans="10:10">
      <c r="J295" s="14" t="str">
        <f t="shared" si="89"/>
        <v/>
      </c>
    </row>
    <row r="296" spans="10:10">
      <c r="J296" s="14" t="str">
        <f t="shared" si="89"/>
        <v/>
      </c>
    </row>
    <row r="297" spans="10:10">
      <c r="J297" s="14" t="str">
        <f t="shared" si="89"/>
        <v/>
      </c>
    </row>
    <row r="298" spans="10:10">
      <c r="J298" s="14" t="str">
        <f t="shared" si="89"/>
        <v/>
      </c>
    </row>
    <row r="299" spans="10:10">
      <c r="J299" s="14" t="str">
        <f t="shared" si="89"/>
        <v/>
      </c>
    </row>
    <row r="300" spans="10:10">
      <c r="J300" s="14" t="str">
        <f t="shared" si="89"/>
        <v/>
      </c>
    </row>
    <row r="301" spans="10:10">
      <c r="J301" s="14" t="str">
        <f t="shared" si="89"/>
        <v/>
      </c>
    </row>
    <row r="302" spans="10:10">
      <c r="J302" s="14" t="str">
        <f t="shared" si="89"/>
        <v/>
      </c>
    </row>
    <row r="303" spans="10:10">
      <c r="J303" s="14" t="str">
        <f t="shared" si="89"/>
        <v/>
      </c>
    </row>
    <row r="304" spans="10:10">
      <c r="J304" s="14" t="str">
        <f t="shared" si="89"/>
        <v/>
      </c>
    </row>
    <row r="305" spans="10:10">
      <c r="J305" s="14" t="str">
        <f t="shared" si="89"/>
        <v/>
      </c>
    </row>
    <row r="306" spans="10:10">
      <c r="J306" s="14" t="str">
        <f t="shared" ref="J306:J337" si="90">IF(I306="","",RANK(I306,$I$3:$I$242,1))</f>
        <v/>
      </c>
    </row>
    <row r="307" spans="10:10">
      <c r="J307" s="14" t="str">
        <f t="shared" si="90"/>
        <v/>
      </c>
    </row>
    <row r="308" spans="10:10">
      <c r="J308" s="14" t="str">
        <f t="shared" si="90"/>
        <v/>
      </c>
    </row>
    <row r="309" spans="10:10">
      <c r="J309" s="14" t="str">
        <f t="shared" si="90"/>
        <v/>
      </c>
    </row>
    <row r="310" spans="10:10">
      <c r="J310" s="14" t="str">
        <f t="shared" si="90"/>
        <v/>
      </c>
    </row>
    <row r="311" spans="10:10">
      <c r="J311" s="14" t="str">
        <f t="shared" si="90"/>
        <v/>
      </c>
    </row>
    <row r="312" spans="10:10">
      <c r="J312" s="14" t="str">
        <f t="shared" si="90"/>
        <v/>
      </c>
    </row>
    <row r="313" spans="10:10">
      <c r="J313" s="14" t="str">
        <f t="shared" si="90"/>
        <v/>
      </c>
    </row>
    <row r="314" spans="10:10">
      <c r="J314" s="14" t="str">
        <f t="shared" si="90"/>
        <v/>
      </c>
    </row>
    <row r="315" spans="10:10">
      <c r="J315" s="14" t="str">
        <f t="shared" si="90"/>
        <v/>
      </c>
    </row>
    <row r="316" spans="10:10">
      <c r="J316" s="14" t="str">
        <f t="shared" si="90"/>
        <v/>
      </c>
    </row>
    <row r="317" spans="10:10">
      <c r="J317" s="14" t="str">
        <f t="shared" si="90"/>
        <v/>
      </c>
    </row>
    <row r="318" spans="10:10">
      <c r="J318" s="14" t="str">
        <f t="shared" si="90"/>
        <v/>
      </c>
    </row>
    <row r="319" spans="10:10">
      <c r="J319" s="14" t="str">
        <f t="shared" si="90"/>
        <v/>
      </c>
    </row>
    <row r="320" spans="10:10">
      <c r="J320" s="14" t="str">
        <f t="shared" si="90"/>
        <v/>
      </c>
    </row>
    <row r="321" spans="10:10">
      <c r="J321" s="14" t="str">
        <f t="shared" si="90"/>
        <v/>
      </c>
    </row>
    <row r="322" spans="10:10">
      <c r="J322" s="14" t="str">
        <f t="shared" si="90"/>
        <v/>
      </c>
    </row>
    <row r="323" spans="10:10">
      <c r="J323" s="14" t="str">
        <f t="shared" si="90"/>
        <v/>
      </c>
    </row>
    <row r="324" spans="10:10">
      <c r="J324" s="14" t="str">
        <f t="shared" si="90"/>
        <v/>
      </c>
    </row>
    <row r="325" spans="10:10">
      <c r="J325" s="14" t="str">
        <f t="shared" si="90"/>
        <v/>
      </c>
    </row>
    <row r="326" spans="10:10">
      <c r="J326" s="14" t="str">
        <f t="shared" si="90"/>
        <v/>
      </c>
    </row>
    <row r="327" spans="10:10">
      <c r="J327" s="14" t="str">
        <f t="shared" si="90"/>
        <v/>
      </c>
    </row>
    <row r="328" spans="10:10">
      <c r="J328" s="14" t="str">
        <f t="shared" si="90"/>
        <v/>
      </c>
    </row>
    <row r="329" spans="10:10">
      <c r="J329" s="14" t="str">
        <f t="shared" si="90"/>
        <v/>
      </c>
    </row>
    <row r="330" spans="10:10">
      <c r="J330" s="14" t="str">
        <f t="shared" si="90"/>
        <v/>
      </c>
    </row>
    <row r="331" spans="10:10">
      <c r="J331" s="14" t="str">
        <f t="shared" si="90"/>
        <v/>
      </c>
    </row>
    <row r="332" spans="10:10">
      <c r="J332" s="14" t="str">
        <f t="shared" si="90"/>
        <v/>
      </c>
    </row>
    <row r="333" spans="10:10">
      <c r="J333" s="14" t="str">
        <f t="shared" si="90"/>
        <v/>
      </c>
    </row>
    <row r="334" spans="10:10">
      <c r="J334" s="14" t="str">
        <f t="shared" si="90"/>
        <v/>
      </c>
    </row>
    <row r="335" spans="10:10">
      <c r="J335" s="14" t="str">
        <f t="shared" si="90"/>
        <v/>
      </c>
    </row>
    <row r="336" spans="10:10">
      <c r="J336" s="14" t="str">
        <f t="shared" si="90"/>
        <v/>
      </c>
    </row>
    <row r="337" spans="10:10">
      <c r="J337" s="14" t="str">
        <f t="shared" si="90"/>
        <v/>
      </c>
    </row>
    <row r="338" spans="10:10">
      <c r="J338" s="14" t="str">
        <f t="shared" ref="J338:J345" si="91">IF(I338="","",RANK(I338,$I$3:$I$242,1))</f>
        <v/>
      </c>
    </row>
    <row r="339" spans="10:10">
      <c r="J339" s="14" t="str">
        <f t="shared" si="91"/>
        <v/>
      </c>
    </row>
    <row r="340" spans="10:10">
      <c r="J340" s="14" t="str">
        <f t="shared" si="91"/>
        <v/>
      </c>
    </row>
    <row r="341" spans="10:10">
      <c r="J341" s="14" t="str">
        <f t="shared" si="91"/>
        <v/>
      </c>
    </row>
    <row r="342" spans="10:10">
      <c r="J342" s="14" t="str">
        <f t="shared" si="91"/>
        <v/>
      </c>
    </row>
    <row r="343" spans="10:10">
      <c r="J343" s="14" t="str">
        <f t="shared" si="91"/>
        <v/>
      </c>
    </row>
    <row r="344" spans="10:10">
      <c r="J344" s="14" t="str">
        <f t="shared" si="91"/>
        <v/>
      </c>
    </row>
    <row r="345" spans="10:10">
      <c r="J345" s="14" t="str">
        <f t="shared" si="91"/>
        <v/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93"/>
  <sheetViews>
    <sheetView topLeftCell="A52" workbookViewId="0">
      <selection activeCell="K61" sqref="K61"/>
    </sheetView>
  </sheetViews>
  <sheetFormatPr defaultRowHeight="14.4"/>
  <cols>
    <col min="1" max="1" width="6.6640625" customWidth="1"/>
    <col min="2" max="2" width="10.5546875" bestFit="1" customWidth="1"/>
    <col min="3" max="3" width="18.6640625" customWidth="1"/>
    <col min="4" max="4" width="30" style="26" customWidth="1"/>
    <col min="5" max="5" width="6" customWidth="1"/>
    <col min="6" max="6" width="7" customWidth="1"/>
    <col min="7" max="7" width="6.44140625" customWidth="1"/>
  </cols>
  <sheetData>
    <row r="1" spans="1:123" s="1" customFormat="1" ht="134.25" customHeight="1">
      <c r="A1" s="2" t="s">
        <v>4</v>
      </c>
      <c r="B1" s="2" t="s">
        <v>0</v>
      </c>
      <c r="C1" s="3" t="s">
        <v>9</v>
      </c>
      <c r="D1" s="22"/>
      <c r="E1" s="2" t="s">
        <v>5</v>
      </c>
      <c r="F1" s="4" t="s">
        <v>1</v>
      </c>
      <c r="G1" s="4" t="s">
        <v>2</v>
      </c>
      <c r="H1" s="4" t="s">
        <v>3</v>
      </c>
      <c r="I1" s="4" t="s">
        <v>7</v>
      </c>
      <c r="J1" s="4" t="s">
        <v>8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3" s="5" customFormat="1" ht="21" customHeight="1">
      <c r="B2" s="6"/>
      <c r="C2" s="7"/>
      <c r="D2" s="23"/>
      <c r="E2" s="6"/>
      <c r="F2" s="8"/>
      <c r="G2" s="8"/>
      <c r="H2" s="8"/>
      <c r="I2" s="8"/>
      <c r="J2" s="8"/>
      <c r="K2" s="9"/>
      <c r="L2" s="28" t="s">
        <v>22</v>
      </c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</row>
    <row r="3" spans="1:123" s="5" customFormat="1" ht="16.5" customHeight="1">
      <c r="B3" s="6"/>
      <c r="C3" s="7"/>
      <c r="D3" s="27" t="s">
        <v>12</v>
      </c>
      <c r="E3" s="6"/>
      <c r="F3">
        <v>15</v>
      </c>
      <c r="G3">
        <v>0</v>
      </c>
      <c r="H3" s="12">
        <f t="shared" ref="H3:H11" si="0">IF(TIME(0,F3,G3)=0,"",TIME(0,F3,G3))</f>
        <v>1.0416666666666666E-2</v>
      </c>
      <c r="I3" s="8"/>
      <c r="J3" s="8"/>
      <c r="K3" s="9"/>
      <c r="L3" s="28" t="s">
        <v>41</v>
      </c>
      <c r="M3" s="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5" customFormat="1">
      <c r="A4">
        <v>67</v>
      </c>
      <c r="B4" s="10" t="s">
        <v>39</v>
      </c>
      <c r="C4" s="20" t="s">
        <v>119</v>
      </c>
      <c r="D4" s="24" t="s">
        <v>113</v>
      </c>
      <c r="E4" s="11">
        <v>1</v>
      </c>
      <c r="F4">
        <v>25</v>
      </c>
      <c r="G4">
        <v>41</v>
      </c>
      <c r="H4" s="12">
        <f t="shared" si="0"/>
        <v>1.7835648148148149E-2</v>
      </c>
      <c r="I4" s="13">
        <f>IF(H4="","",H4-H3)</f>
        <v>7.418981481481483E-3</v>
      </c>
      <c r="J4" s="14">
        <f>IF(I4="","",RANK(I4,$I$4:$I$29,1))</f>
        <v>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</row>
    <row r="5" spans="1:123" s="15" customFormat="1">
      <c r="A5">
        <f>+A4</f>
        <v>67</v>
      </c>
      <c r="B5" s="20" t="str">
        <f>+B4</f>
        <v>SW</v>
      </c>
      <c r="C5" s="20" t="str">
        <f>+C4</f>
        <v>AC</v>
      </c>
      <c r="D5" s="24"/>
      <c r="E5" s="11">
        <v>2</v>
      </c>
      <c r="F5">
        <v>37</v>
      </c>
      <c r="G5">
        <v>5</v>
      </c>
      <c r="H5" s="12">
        <f t="shared" si="0"/>
        <v>2.5752314814814815E-2</v>
      </c>
      <c r="I5" s="13">
        <f>IF(H5="","",H5-H4)</f>
        <v>7.9166666666666656E-3</v>
      </c>
      <c r="J5" s="14">
        <f t="shared" ref="J5:J29" si="1">IF(I5="","",RANK(I5,$I$4:$I$29,1))</f>
        <v>12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</row>
    <row r="6" spans="1:123" s="15" customFormat="1">
      <c r="A6">
        <f>+A5</f>
        <v>67</v>
      </c>
      <c r="B6" s="20" t="str">
        <f t="shared" ref="B6:C11" si="2">+B5</f>
        <v>SW</v>
      </c>
      <c r="C6" s="20" t="str">
        <f t="shared" si="2"/>
        <v>AC</v>
      </c>
      <c r="D6" s="25"/>
      <c r="E6" s="11">
        <v>3</v>
      </c>
      <c r="F6">
        <v>48</v>
      </c>
      <c r="G6">
        <v>27</v>
      </c>
      <c r="H6" s="12">
        <f t="shared" si="0"/>
        <v>3.3645833333333333E-2</v>
      </c>
      <c r="I6" s="13">
        <f>IF(H6="","",H6-H5)</f>
        <v>7.8935185185185185E-3</v>
      </c>
      <c r="J6" s="14">
        <f t="shared" si="1"/>
        <v>11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</row>
    <row r="7" spans="1:123" s="15" customFormat="1">
      <c r="A7">
        <f>+A6</f>
        <v>67</v>
      </c>
      <c r="B7" s="20" t="str">
        <f t="shared" si="2"/>
        <v>SW</v>
      </c>
      <c r="C7" s="20" t="str">
        <f t="shared" si="2"/>
        <v>AC</v>
      </c>
      <c r="D7" s="25" t="s">
        <v>40</v>
      </c>
      <c r="E7" s="11">
        <v>4</v>
      </c>
      <c r="F7">
        <v>59</v>
      </c>
      <c r="G7">
        <v>1</v>
      </c>
      <c r="H7" s="12">
        <f t="shared" si="0"/>
        <v>4.0983796296296296E-2</v>
      </c>
      <c r="I7" s="13">
        <f>IF(H7="","",H7-H6)</f>
        <v>7.3379629629629628E-3</v>
      </c>
      <c r="J7" s="14">
        <f t="shared" si="1"/>
        <v>2</v>
      </c>
      <c r="K7" t="s">
        <v>356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</row>
    <row r="8" spans="1:123" s="15" customFormat="1">
      <c r="A8">
        <f>+A7</f>
        <v>67</v>
      </c>
      <c r="B8" s="20" t="str">
        <f t="shared" si="2"/>
        <v>SW</v>
      </c>
      <c r="C8" s="20" t="str">
        <f t="shared" si="2"/>
        <v>AC</v>
      </c>
      <c r="D8" s="25"/>
      <c r="E8" s="11">
        <v>5</v>
      </c>
      <c r="F8">
        <v>69</v>
      </c>
      <c r="G8">
        <v>40</v>
      </c>
      <c r="H8" s="12">
        <f t="shared" si="0"/>
        <v>4.8379629629629634E-2</v>
      </c>
      <c r="I8" s="13">
        <f>IF(H8="","",H8-H7)</f>
        <v>7.3958333333333376E-3</v>
      </c>
      <c r="J8" s="14">
        <f t="shared" si="1"/>
        <v>3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</row>
    <row r="9" spans="1:123">
      <c r="A9">
        <f t="shared" ref="A9:A11" si="3">+A8</f>
        <v>67</v>
      </c>
      <c r="B9" s="20" t="str">
        <f t="shared" si="2"/>
        <v>SW</v>
      </c>
      <c r="C9" s="20" t="str">
        <f t="shared" si="2"/>
        <v>AC</v>
      </c>
      <c r="D9" s="26" t="s">
        <v>114</v>
      </c>
      <c r="E9" s="11">
        <v>6</v>
      </c>
      <c r="F9">
        <v>79</v>
      </c>
      <c r="G9">
        <v>24</v>
      </c>
      <c r="H9" s="16">
        <f t="shared" si="0"/>
        <v>5.5138888888888897E-2</v>
      </c>
      <c r="I9" s="13">
        <f t="shared" ref="I9:I11" si="4">IF(H9="","",H9-H8)</f>
        <v>6.7592592592592635E-3</v>
      </c>
      <c r="J9" s="14">
        <f t="shared" si="1"/>
        <v>1</v>
      </c>
    </row>
    <row r="10" spans="1:123">
      <c r="A10">
        <f t="shared" si="3"/>
        <v>67</v>
      </c>
      <c r="B10" s="20" t="str">
        <f t="shared" si="2"/>
        <v>SW</v>
      </c>
      <c r="C10" s="20" t="str">
        <f t="shared" si="2"/>
        <v>AC</v>
      </c>
      <c r="E10" s="11">
        <v>7</v>
      </c>
      <c r="F10">
        <v>90</v>
      </c>
      <c r="G10">
        <v>5</v>
      </c>
      <c r="H10" s="16">
        <f t="shared" si="0"/>
        <v>6.2557870370370375E-2</v>
      </c>
      <c r="I10" s="13">
        <f t="shared" si="4"/>
        <v>7.4189814814814778E-3</v>
      </c>
      <c r="J10" s="14">
        <f t="shared" si="1"/>
        <v>4</v>
      </c>
    </row>
    <row r="11" spans="1:123">
      <c r="A11">
        <f t="shared" si="3"/>
        <v>67</v>
      </c>
      <c r="B11" s="20" t="str">
        <f t="shared" si="2"/>
        <v>SW</v>
      </c>
      <c r="C11" s="20" t="str">
        <f t="shared" si="2"/>
        <v>AC</v>
      </c>
      <c r="E11" s="11">
        <v>8</v>
      </c>
      <c r="F11">
        <v>101</v>
      </c>
      <c r="G11">
        <v>18</v>
      </c>
      <c r="H11" s="16">
        <f t="shared" si="0"/>
        <v>7.0347222222222214E-2</v>
      </c>
      <c r="I11" s="13">
        <f t="shared" si="4"/>
        <v>7.789351851851839E-3</v>
      </c>
      <c r="J11" s="14">
        <f t="shared" si="1"/>
        <v>9</v>
      </c>
    </row>
    <row r="12" spans="1:123">
      <c r="D12" s="27" t="s">
        <v>12</v>
      </c>
      <c r="E12" s="6"/>
      <c r="F12">
        <v>15</v>
      </c>
      <c r="G12">
        <v>0</v>
      </c>
      <c r="H12" s="12">
        <f t="shared" ref="H12:H29" si="5">IF(TIME(0,F12,G12)=0,"",TIME(0,F12,G12))</f>
        <v>1.0416666666666666E-2</v>
      </c>
      <c r="I12" s="8"/>
      <c r="J12" s="14" t="str">
        <f t="shared" si="1"/>
        <v/>
      </c>
    </row>
    <row r="13" spans="1:123">
      <c r="A13">
        <v>69</v>
      </c>
      <c r="B13" s="10" t="s">
        <v>39</v>
      </c>
      <c r="C13" s="20" t="s">
        <v>115</v>
      </c>
      <c r="D13" s="24" t="s">
        <v>116</v>
      </c>
      <c r="E13" s="11">
        <v>1</v>
      </c>
      <c r="F13">
        <v>25</v>
      </c>
      <c r="G13">
        <v>44</v>
      </c>
      <c r="H13" s="12">
        <f t="shared" si="5"/>
        <v>1.7870370370370373E-2</v>
      </c>
      <c r="I13" s="13">
        <f>IF(H13="","",H13-H12)</f>
        <v>7.4537037037037072E-3</v>
      </c>
      <c r="J13" s="14">
        <f t="shared" si="1"/>
        <v>6</v>
      </c>
    </row>
    <row r="14" spans="1:123">
      <c r="A14">
        <f>+A13</f>
        <v>69</v>
      </c>
      <c r="B14" s="20" t="str">
        <f>+B13</f>
        <v>SW</v>
      </c>
      <c r="C14" s="20" t="str">
        <f>+C13</f>
        <v>Papakura Red</v>
      </c>
      <c r="D14" s="24"/>
      <c r="E14" s="11">
        <v>2</v>
      </c>
      <c r="F14">
        <v>37</v>
      </c>
      <c r="G14">
        <v>5</v>
      </c>
      <c r="H14" s="12">
        <f t="shared" si="5"/>
        <v>2.5752314814814815E-2</v>
      </c>
      <c r="I14" s="13">
        <f>IF(H14="","",H14-H13)</f>
        <v>7.8819444444444414E-3</v>
      </c>
      <c r="J14" s="14">
        <f t="shared" si="1"/>
        <v>10</v>
      </c>
    </row>
    <row r="15" spans="1:123">
      <c r="A15">
        <f t="shared" ref="A15:A20" si="6">+A14</f>
        <v>69</v>
      </c>
      <c r="B15" s="20" t="str">
        <f t="shared" ref="B15:B20" si="7">+B14</f>
        <v>SW</v>
      </c>
      <c r="C15" s="20" t="str">
        <f t="shared" ref="C15:C20" si="8">+C14</f>
        <v>Papakura Red</v>
      </c>
      <c r="D15" s="25"/>
      <c r="E15" s="11">
        <v>3</v>
      </c>
      <c r="F15">
        <v>48</v>
      </c>
      <c r="G15">
        <v>12</v>
      </c>
      <c r="H15" s="12">
        <f t="shared" si="5"/>
        <v>3.3472222222222223E-2</v>
      </c>
      <c r="I15" s="13">
        <f>IF(H15="","",H15-H14)</f>
        <v>7.719907407407408E-3</v>
      </c>
      <c r="J15" s="14">
        <f t="shared" si="1"/>
        <v>8</v>
      </c>
    </row>
    <row r="16" spans="1:123">
      <c r="A16">
        <f t="shared" si="6"/>
        <v>69</v>
      </c>
      <c r="B16" s="20" t="str">
        <f t="shared" si="7"/>
        <v>SW</v>
      </c>
      <c r="C16" s="20" t="str">
        <f t="shared" si="8"/>
        <v>Papakura Red</v>
      </c>
      <c r="D16" s="25" t="s">
        <v>117</v>
      </c>
      <c r="E16" s="11">
        <v>4</v>
      </c>
      <c r="F16">
        <v>59</v>
      </c>
      <c r="G16">
        <v>41</v>
      </c>
      <c r="H16" s="12">
        <f t="shared" si="5"/>
        <v>4.144675925925926E-2</v>
      </c>
      <c r="I16" s="13">
        <f>IF(H16="","",H16-H15)</f>
        <v>7.9745370370370369E-3</v>
      </c>
      <c r="J16" s="14">
        <f t="shared" si="1"/>
        <v>14</v>
      </c>
    </row>
    <row r="17" spans="1:11">
      <c r="A17">
        <f t="shared" si="6"/>
        <v>69</v>
      </c>
      <c r="B17" s="20" t="str">
        <f t="shared" si="7"/>
        <v>SW</v>
      </c>
      <c r="C17" s="20" t="str">
        <f t="shared" si="8"/>
        <v>Papakura Red</v>
      </c>
      <c r="D17" s="25"/>
      <c r="E17" s="11">
        <v>5</v>
      </c>
      <c r="F17">
        <v>71</v>
      </c>
      <c r="G17">
        <v>7</v>
      </c>
      <c r="H17" s="12">
        <f t="shared" si="5"/>
        <v>4.9386574074074069E-2</v>
      </c>
      <c r="I17" s="13">
        <f>IF(H17="","",H17-H16)</f>
        <v>7.9398148148148093E-3</v>
      </c>
      <c r="J17" s="14">
        <f t="shared" si="1"/>
        <v>13</v>
      </c>
      <c r="K17" t="s">
        <v>357</v>
      </c>
    </row>
    <row r="18" spans="1:11">
      <c r="A18">
        <f t="shared" si="6"/>
        <v>69</v>
      </c>
      <c r="B18" s="20" t="str">
        <f t="shared" si="7"/>
        <v>SW</v>
      </c>
      <c r="C18" s="20" t="str">
        <f t="shared" si="8"/>
        <v>Papakura Red</v>
      </c>
      <c r="E18" s="11">
        <v>6</v>
      </c>
      <c r="F18">
        <v>82</v>
      </c>
      <c r="G18">
        <v>36</v>
      </c>
      <c r="H18" s="16">
        <f t="shared" si="5"/>
        <v>5.7361111111111106E-2</v>
      </c>
      <c r="I18" s="13">
        <f t="shared" ref="I18:I20" si="9">IF(H18="","",H18-H17)</f>
        <v>7.9745370370370369E-3</v>
      </c>
      <c r="J18" s="14">
        <f t="shared" si="1"/>
        <v>14</v>
      </c>
    </row>
    <row r="19" spans="1:11">
      <c r="A19">
        <f t="shared" si="6"/>
        <v>69</v>
      </c>
      <c r="B19" s="20" t="str">
        <f t="shared" si="7"/>
        <v>SW</v>
      </c>
      <c r="C19" s="20" t="str">
        <f t="shared" si="8"/>
        <v>Papakura Red</v>
      </c>
      <c r="D19" s="26" t="s">
        <v>118</v>
      </c>
      <c r="E19" s="11">
        <v>7</v>
      </c>
      <c r="F19">
        <v>93</v>
      </c>
      <c r="G19">
        <v>29</v>
      </c>
      <c r="H19" s="16">
        <f t="shared" si="5"/>
        <v>6.491898148148148E-2</v>
      </c>
      <c r="I19" s="13">
        <f t="shared" si="9"/>
        <v>7.5578703703703745E-3</v>
      </c>
      <c r="J19" s="14">
        <f t="shared" si="1"/>
        <v>7</v>
      </c>
    </row>
    <row r="20" spans="1:11">
      <c r="A20">
        <f t="shared" si="6"/>
        <v>69</v>
      </c>
      <c r="B20" s="20" t="str">
        <f t="shared" si="7"/>
        <v>SW</v>
      </c>
      <c r="C20" s="20" t="str">
        <f t="shared" si="8"/>
        <v>Papakura Red</v>
      </c>
      <c r="E20" s="11">
        <v>8</v>
      </c>
      <c r="F20">
        <v>104</v>
      </c>
      <c r="G20">
        <v>58</v>
      </c>
      <c r="H20" s="16">
        <f t="shared" si="5"/>
        <v>7.2893518518518524E-2</v>
      </c>
      <c r="I20" s="13">
        <f t="shared" si="9"/>
        <v>7.9745370370370439E-3</v>
      </c>
      <c r="J20" s="14">
        <f t="shared" si="1"/>
        <v>16</v>
      </c>
    </row>
    <row r="21" spans="1:11">
      <c r="D21" s="27" t="s">
        <v>12</v>
      </c>
      <c r="E21" s="6"/>
      <c r="F21">
        <v>15</v>
      </c>
      <c r="G21">
        <v>0</v>
      </c>
      <c r="H21" s="12">
        <f t="shared" si="5"/>
        <v>1.0416666666666666E-2</v>
      </c>
      <c r="I21" s="8"/>
      <c r="J21" s="14" t="str">
        <f t="shared" si="1"/>
        <v/>
      </c>
    </row>
    <row r="22" spans="1:11">
      <c r="A22">
        <v>70</v>
      </c>
      <c r="B22" s="10" t="s">
        <v>39</v>
      </c>
      <c r="C22" s="20" t="s">
        <v>120</v>
      </c>
      <c r="D22" s="24" t="s">
        <v>121</v>
      </c>
      <c r="E22" s="11">
        <v>1</v>
      </c>
      <c r="F22">
        <v>28</v>
      </c>
      <c r="G22">
        <v>19</v>
      </c>
      <c r="H22" s="12">
        <f t="shared" si="5"/>
        <v>1.9664351851851853E-2</v>
      </c>
      <c r="I22" s="13">
        <f>IF(H22="","",H22-H21)</f>
        <v>9.2476851851851869E-3</v>
      </c>
      <c r="J22" s="14">
        <f t="shared" si="1"/>
        <v>18</v>
      </c>
    </row>
    <row r="23" spans="1:11">
      <c r="A23">
        <f>+A22</f>
        <v>70</v>
      </c>
      <c r="B23" s="20" t="str">
        <f>+B22</f>
        <v>SW</v>
      </c>
      <c r="C23" s="20" t="str">
        <f>+C22</f>
        <v>Papakura Black</v>
      </c>
      <c r="D23" s="24"/>
      <c r="E23" s="11">
        <v>2</v>
      </c>
      <c r="F23">
        <v>42</v>
      </c>
      <c r="G23">
        <v>56</v>
      </c>
      <c r="H23" s="12">
        <f t="shared" si="5"/>
        <v>2.9814814814814811E-2</v>
      </c>
      <c r="I23" s="13">
        <f>IF(H23="","",H23-H22)</f>
        <v>1.0150462962962958E-2</v>
      </c>
      <c r="J23" s="14">
        <f t="shared" si="1"/>
        <v>22</v>
      </c>
    </row>
    <row r="24" spans="1:11">
      <c r="A24">
        <f t="shared" ref="A24:A29" si="10">+A23</f>
        <v>70</v>
      </c>
      <c r="B24" s="20" t="str">
        <f t="shared" ref="B24:B29" si="11">+B23</f>
        <v>SW</v>
      </c>
      <c r="C24" s="20" t="str">
        <f t="shared" ref="C24:C29" si="12">+C23</f>
        <v>Papakura Black</v>
      </c>
      <c r="D24" s="25"/>
      <c r="E24" s="11">
        <v>3</v>
      </c>
      <c r="F24">
        <v>57</v>
      </c>
      <c r="G24">
        <v>32</v>
      </c>
      <c r="H24" s="12">
        <f t="shared" si="5"/>
        <v>3.9953703703703707E-2</v>
      </c>
      <c r="I24" s="13">
        <f>IF(H24="","",H24-H23)</f>
        <v>1.0138888888888895E-2</v>
      </c>
      <c r="J24" s="14">
        <f t="shared" si="1"/>
        <v>21</v>
      </c>
    </row>
    <row r="25" spans="1:11">
      <c r="A25">
        <f t="shared" si="10"/>
        <v>70</v>
      </c>
      <c r="B25" s="20" t="str">
        <f t="shared" si="11"/>
        <v>SW</v>
      </c>
      <c r="C25" s="20" t="str">
        <f t="shared" si="12"/>
        <v>Papakura Black</v>
      </c>
      <c r="D25" s="25" t="s">
        <v>122</v>
      </c>
      <c r="E25" s="11">
        <v>4</v>
      </c>
      <c r="F25">
        <v>71</v>
      </c>
      <c r="G25">
        <v>6</v>
      </c>
      <c r="H25" s="12">
        <f t="shared" si="5"/>
        <v>4.9374999999999995E-2</v>
      </c>
      <c r="I25" s="13">
        <f>IF(H25="","",H25-H24)</f>
        <v>9.4212962962962887E-3</v>
      </c>
      <c r="J25" s="14">
        <f t="shared" si="1"/>
        <v>19</v>
      </c>
      <c r="K25" t="s">
        <v>358</v>
      </c>
    </row>
    <row r="26" spans="1:11">
      <c r="A26">
        <f t="shared" si="10"/>
        <v>70</v>
      </c>
      <c r="B26" s="20" t="str">
        <f t="shared" si="11"/>
        <v>SW</v>
      </c>
      <c r="C26" s="20" t="str">
        <f t="shared" si="12"/>
        <v>Papakura Black</v>
      </c>
      <c r="D26" s="25"/>
      <c r="E26" s="11">
        <v>5</v>
      </c>
      <c r="F26">
        <v>85</v>
      </c>
      <c r="G26">
        <v>13</v>
      </c>
      <c r="H26" s="12">
        <f t="shared" si="5"/>
        <v>5.917824074074074E-2</v>
      </c>
      <c r="I26" s="13">
        <f>IF(H26="","",H26-H25)</f>
        <v>9.8032407407407443E-3</v>
      </c>
      <c r="J26" s="14">
        <f t="shared" si="1"/>
        <v>20</v>
      </c>
    </row>
    <row r="27" spans="1:11">
      <c r="A27">
        <f t="shared" si="10"/>
        <v>70</v>
      </c>
      <c r="B27" s="20" t="str">
        <f t="shared" si="11"/>
        <v>SW</v>
      </c>
      <c r="C27" s="20" t="str">
        <f t="shared" si="12"/>
        <v>Papakura Black</v>
      </c>
      <c r="D27" s="26" t="s">
        <v>123</v>
      </c>
      <c r="E27" s="11">
        <v>6</v>
      </c>
      <c r="F27">
        <v>98</v>
      </c>
      <c r="G27">
        <v>1</v>
      </c>
      <c r="H27" s="16">
        <f t="shared" si="5"/>
        <v>6.806712962962963E-2</v>
      </c>
      <c r="I27" s="13">
        <f t="shared" ref="I27:I29" si="13">IF(H27="","",H27-H26)</f>
        <v>8.8888888888888906E-3</v>
      </c>
      <c r="J27" s="14">
        <f t="shared" si="1"/>
        <v>17</v>
      </c>
    </row>
    <row r="28" spans="1:11">
      <c r="A28">
        <f t="shared" si="10"/>
        <v>70</v>
      </c>
      <c r="B28" s="20" t="str">
        <f t="shared" si="11"/>
        <v>SW</v>
      </c>
      <c r="C28" s="20" t="str">
        <f t="shared" si="12"/>
        <v>Papakura Black</v>
      </c>
      <c r="E28" s="11">
        <v>7</v>
      </c>
      <c r="F28">
        <v>113</v>
      </c>
      <c r="G28">
        <v>18</v>
      </c>
      <c r="H28" s="16">
        <f t="shared" si="5"/>
        <v>7.8680555555555545E-2</v>
      </c>
      <c r="I28" s="13">
        <f t="shared" si="13"/>
        <v>1.0613425925925915E-2</v>
      </c>
      <c r="J28" s="14">
        <f t="shared" si="1"/>
        <v>24</v>
      </c>
    </row>
    <row r="29" spans="1:11">
      <c r="A29">
        <f t="shared" si="10"/>
        <v>70</v>
      </c>
      <c r="B29" s="20" t="str">
        <f t="shared" si="11"/>
        <v>SW</v>
      </c>
      <c r="C29" s="20" t="str">
        <f t="shared" si="12"/>
        <v>Papakura Black</v>
      </c>
      <c r="E29" s="11">
        <v>8</v>
      </c>
      <c r="F29">
        <v>128</v>
      </c>
      <c r="G29">
        <v>8</v>
      </c>
      <c r="H29" s="16">
        <f t="shared" si="5"/>
        <v>8.8981481481481481E-2</v>
      </c>
      <c r="I29" s="13">
        <f t="shared" si="13"/>
        <v>1.0300925925925936E-2</v>
      </c>
      <c r="J29" s="14">
        <f t="shared" si="1"/>
        <v>23</v>
      </c>
    </row>
    <row r="30" spans="1:11">
      <c r="D30" s="27" t="s">
        <v>12</v>
      </c>
      <c r="E30" s="6"/>
      <c r="F30">
        <v>15</v>
      </c>
      <c r="G30">
        <v>0</v>
      </c>
      <c r="H30" s="12">
        <f t="shared" ref="H30:H65" si="14">IF(TIME(0,F30,G30)=0,"",TIME(0,F30,G30))</f>
        <v>1.0416666666666666E-2</v>
      </c>
      <c r="I30" s="8"/>
      <c r="J30" s="8"/>
    </row>
    <row r="31" spans="1:11">
      <c r="A31">
        <v>68</v>
      </c>
      <c r="B31" s="10" t="s">
        <v>42</v>
      </c>
      <c r="C31" s="20" t="s">
        <v>124</v>
      </c>
      <c r="D31" s="24" t="s">
        <v>125</v>
      </c>
      <c r="E31" s="11">
        <v>1</v>
      </c>
      <c r="F31">
        <v>25</v>
      </c>
      <c r="G31">
        <v>48</v>
      </c>
      <c r="H31" s="12">
        <f t="shared" si="14"/>
        <v>1.7916666666666668E-2</v>
      </c>
      <c r="I31" s="13">
        <f>IF(H31="","",H31-H30)</f>
        <v>7.5000000000000015E-3</v>
      </c>
      <c r="J31" s="14">
        <f>IF(I31="","",RANK(I31,$I$31:$I$38,1))</f>
        <v>1</v>
      </c>
    </row>
    <row r="32" spans="1:11">
      <c r="A32">
        <f>+A31</f>
        <v>68</v>
      </c>
      <c r="B32" s="20" t="str">
        <f>+B31</f>
        <v>MW</v>
      </c>
      <c r="C32" s="20" t="str">
        <f>+C31</f>
        <v>Oratia</v>
      </c>
      <c r="D32" s="24"/>
      <c r="E32" s="11">
        <v>2</v>
      </c>
      <c r="F32">
        <v>37</v>
      </c>
      <c r="G32">
        <v>20</v>
      </c>
      <c r="H32" s="12">
        <f t="shared" si="14"/>
        <v>2.5925925925925925E-2</v>
      </c>
      <c r="I32" s="13">
        <f>IF(H32="","",H32-H31)</f>
        <v>8.0092592592592576E-3</v>
      </c>
      <c r="J32" s="14">
        <f t="shared" ref="J32:J38" si="15">IF(I32="","",RANK(I32,$I$31:$I$38,1))</f>
        <v>3</v>
      </c>
    </row>
    <row r="33" spans="1:11">
      <c r="A33">
        <f t="shared" ref="A33:A38" si="16">+A32</f>
        <v>68</v>
      </c>
      <c r="B33" s="20" t="str">
        <f t="shared" ref="B33:B38" si="17">+B32</f>
        <v>MW</v>
      </c>
      <c r="C33" s="20" t="str">
        <f t="shared" ref="C33:C38" si="18">+C32</f>
        <v>Oratia</v>
      </c>
      <c r="D33" s="25"/>
      <c r="E33" s="11">
        <v>3</v>
      </c>
      <c r="F33">
        <v>49</v>
      </c>
      <c r="G33">
        <v>5</v>
      </c>
      <c r="H33" s="12">
        <f t="shared" si="14"/>
        <v>3.408564814814815E-2</v>
      </c>
      <c r="I33" s="13">
        <f>IF(H33="","",H33-H32)</f>
        <v>8.1597222222222245E-3</v>
      </c>
      <c r="J33" s="14">
        <f t="shared" si="15"/>
        <v>5</v>
      </c>
    </row>
    <row r="34" spans="1:11">
      <c r="A34">
        <f t="shared" si="16"/>
        <v>68</v>
      </c>
      <c r="B34" s="20" t="str">
        <f t="shared" si="17"/>
        <v>MW</v>
      </c>
      <c r="C34" s="20" t="str">
        <f t="shared" si="18"/>
        <v>Oratia</v>
      </c>
      <c r="D34" s="25" t="s">
        <v>126</v>
      </c>
      <c r="E34" s="11">
        <v>4</v>
      </c>
      <c r="F34">
        <v>60</v>
      </c>
      <c r="G34">
        <v>31</v>
      </c>
      <c r="H34" s="12">
        <f t="shared" si="14"/>
        <v>4.2025462962962966E-2</v>
      </c>
      <c r="I34" s="13">
        <f>IF(H34="","",H34-H33)</f>
        <v>7.9398148148148162E-3</v>
      </c>
      <c r="J34" s="14">
        <f t="shared" si="15"/>
        <v>2</v>
      </c>
      <c r="K34" t="s">
        <v>356</v>
      </c>
    </row>
    <row r="35" spans="1:11">
      <c r="A35">
        <f t="shared" si="16"/>
        <v>68</v>
      </c>
      <c r="B35" s="20" t="str">
        <f t="shared" si="17"/>
        <v>MW</v>
      </c>
      <c r="C35" s="20" t="str">
        <f t="shared" si="18"/>
        <v>Oratia</v>
      </c>
      <c r="D35" s="25"/>
      <c r="E35" s="11">
        <v>5</v>
      </c>
      <c r="F35">
        <v>72</v>
      </c>
      <c r="G35">
        <v>25</v>
      </c>
      <c r="H35" s="12">
        <f t="shared" si="14"/>
        <v>5.0289351851851856E-2</v>
      </c>
      <c r="I35" s="13">
        <f>IF(H35="","",H35-H34)</f>
        <v>8.2638888888888901E-3</v>
      </c>
      <c r="J35" s="14">
        <f t="shared" si="15"/>
        <v>6</v>
      </c>
    </row>
    <row r="36" spans="1:11">
      <c r="A36">
        <f t="shared" si="16"/>
        <v>68</v>
      </c>
      <c r="B36" s="20" t="str">
        <f t="shared" si="17"/>
        <v>MW</v>
      </c>
      <c r="C36" s="20" t="str">
        <f t="shared" si="18"/>
        <v>Oratia</v>
      </c>
      <c r="D36" s="26" t="s">
        <v>127</v>
      </c>
      <c r="E36" s="11">
        <v>6</v>
      </c>
      <c r="F36">
        <v>84</v>
      </c>
      <c r="G36">
        <v>10</v>
      </c>
      <c r="H36" s="16">
        <f t="shared" si="14"/>
        <v>5.8449074074074077E-2</v>
      </c>
      <c r="I36" s="13">
        <f t="shared" ref="I36:I38" si="19">IF(H36="","",H36-H35)</f>
        <v>8.159722222222221E-3</v>
      </c>
      <c r="J36" s="14">
        <f t="shared" si="15"/>
        <v>4</v>
      </c>
    </row>
    <row r="37" spans="1:11">
      <c r="A37">
        <f t="shared" si="16"/>
        <v>68</v>
      </c>
      <c r="B37" s="20" t="str">
        <f t="shared" si="17"/>
        <v>MW</v>
      </c>
      <c r="C37" s="20" t="str">
        <f t="shared" si="18"/>
        <v>Oratia</v>
      </c>
      <c r="E37" s="11">
        <v>7</v>
      </c>
      <c r="F37">
        <v>96</v>
      </c>
      <c r="G37">
        <v>26</v>
      </c>
      <c r="H37" s="16">
        <f t="shared" si="14"/>
        <v>6.6967592592592592E-2</v>
      </c>
      <c r="I37" s="13">
        <f t="shared" si="19"/>
        <v>8.5185185185185155E-3</v>
      </c>
      <c r="J37" s="14">
        <f t="shared" si="15"/>
        <v>7</v>
      </c>
    </row>
    <row r="38" spans="1:11">
      <c r="A38">
        <f t="shared" si="16"/>
        <v>68</v>
      </c>
      <c r="B38" s="20" t="str">
        <f t="shared" si="17"/>
        <v>MW</v>
      </c>
      <c r="C38" s="20" t="str">
        <f t="shared" si="18"/>
        <v>Oratia</v>
      </c>
      <c r="E38" s="11">
        <v>8</v>
      </c>
      <c r="F38">
        <v>110</v>
      </c>
      <c r="G38">
        <v>38</v>
      </c>
      <c r="H38" s="16">
        <f t="shared" si="14"/>
        <v>7.6828703703703705E-2</v>
      </c>
      <c r="I38" s="13">
        <f t="shared" si="19"/>
        <v>9.8611111111111122E-3</v>
      </c>
      <c r="J38" s="14">
        <f t="shared" si="15"/>
        <v>8</v>
      </c>
    </row>
    <row r="39" spans="1:11">
      <c r="D39" s="27" t="s">
        <v>12</v>
      </c>
      <c r="E39" s="6"/>
      <c r="F39">
        <v>15</v>
      </c>
      <c r="G39">
        <v>0</v>
      </c>
      <c r="H39" s="12">
        <f t="shared" si="14"/>
        <v>1.0416666666666666E-2</v>
      </c>
      <c r="I39" s="8"/>
      <c r="J39" s="8"/>
    </row>
    <row r="40" spans="1:11">
      <c r="A40">
        <v>299</v>
      </c>
      <c r="B40" s="10" t="s">
        <v>359</v>
      </c>
      <c r="C40" s="20" t="s">
        <v>109</v>
      </c>
      <c r="D40" s="24" t="s">
        <v>110</v>
      </c>
      <c r="E40" s="11">
        <v>1</v>
      </c>
      <c r="F40">
        <v>25</v>
      </c>
      <c r="G40">
        <v>4</v>
      </c>
      <c r="H40" s="12">
        <f t="shared" si="14"/>
        <v>1.7407407407407406E-2</v>
      </c>
      <c r="I40" s="13">
        <f>IF(H40="","",H40-H39)</f>
        <v>6.9907407407407401E-3</v>
      </c>
      <c r="J40" s="14">
        <f>IF(I40="","",RANK(I40,$I$40:$I$74,1))</f>
        <v>3</v>
      </c>
    </row>
    <row r="41" spans="1:11">
      <c r="A41">
        <f>+A40</f>
        <v>299</v>
      </c>
      <c r="B41" s="20" t="str">
        <f>+B40</f>
        <v>MM60</v>
      </c>
      <c r="C41" s="20" t="str">
        <f>+C40</f>
        <v>University 1</v>
      </c>
      <c r="D41" s="24"/>
      <c r="E41" s="11">
        <v>2</v>
      </c>
      <c r="F41">
        <v>35</v>
      </c>
      <c r="G41">
        <v>35</v>
      </c>
      <c r="H41" s="12">
        <f t="shared" si="14"/>
        <v>2.4710648148148148E-2</v>
      </c>
      <c r="I41" s="13">
        <f>IF(H41="","",H41-H40)</f>
        <v>7.3032407407407421E-3</v>
      </c>
      <c r="J41" s="14">
        <f t="shared" ref="J41:J74" si="20">IF(I41="","",RANK(I41,$I$40:$I$74,1))</f>
        <v>6</v>
      </c>
    </row>
    <row r="42" spans="1:11">
      <c r="A42">
        <f t="shared" ref="A42:A47" si="21">+A41</f>
        <v>299</v>
      </c>
      <c r="B42" s="20" t="str">
        <f t="shared" ref="B42:B47" si="22">+B41</f>
        <v>MM60</v>
      </c>
      <c r="C42" s="20" t="str">
        <f t="shared" ref="C42:C47" si="23">+C41</f>
        <v>University 1</v>
      </c>
      <c r="D42" s="25"/>
      <c r="E42" s="11">
        <v>3</v>
      </c>
      <c r="F42">
        <v>46</v>
      </c>
      <c r="G42">
        <v>20</v>
      </c>
      <c r="H42" s="12">
        <f t="shared" si="14"/>
        <v>3.2175925925925927E-2</v>
      </c>
      <c r="I42" s="13">
        <f>IF(H42="","",H42-H41)</f>
        <v>7.465277777777779E-3</v>
      </c>
      <c r="J42" s="14">
        <f t="shared" si="20"/>
        <v>7</v>
      </c>
    </row>
    <row r="43" spans="1:11">
      <c r="A43">
        <f t="shared" si="21"/>
        <v>299</v>
      </c>
      <c r="B43" s="20" t="str">
        <f t="shared" si="22"/>
        <v>MM60</v>
      </c>
      <c r="C43" s="20" t="str">
        <f t="shared" si="23"/>
        <v>University 1</v>
      </c>
      <c r="D43" s="25" t="s">
        <v>111</v>
      </c>
      <c r="E43" s="11">
        <v>4</v>
      </c>
      <c r="F43">
        <v>55</v>
      </c>
      <c r="G43">
        <v>44</v>
      </c>
      <c r="H43" s="12">
        <f t="shared" si="14"/>
        <v>3.8703703703703705E-2</v>
      </c>
      <c r="I43" s="13">
        <f>IF(H43="","",H43-H42)</f>
        <v>6.5277777777777782E-3</v>
      </c>
      <c r="J43" s="14">
        <f t="shared" si="20"/>
        <v>1</v>
      </c>
    </row>
    <row r="44" spans="1:11">
      <c r="A44">
        <f t="shared" si="21"/>
        <v>299</v>
      </c>
      <c r="B44" s="20" t="str">
        <f t="shared" si="22"/>
        <v>MM60</v>
      </c>
      <c r="C44" s="20" t="str">
        <f t="shared" si="23"/>
        <v>University 1</v>
      </c>
      <c r="D44" s="25"/>
      <c r="E44" s="11">
        <v>5</v>
      </c>
      <c r="F44">
        <v>65</v>
      </c>
      <c r="G44">
        <v>45</v>
      </c>
      <c r="H44" s="12">
        <f t="shared" si="14"/>
        <v>4.5659722222222227E-2</v>
      </c>
      <c r="I44" s="13">
        <f>IF(H44="","",H44-H43)</f>
        <v>6.9560185185185211E-3</v>
      </c>
      <c r="J44" s="14">
        <f t="shared" si="20"/>
        <v>2</v>
      </c>
      <c r="K44" t="s">
        <v>356</v>
      </c>
    </row>
    <row r="45" spans="1:11">
      <c r="A45">
        <f t="shared" si="21"/>
        <v>299</v>
      </c>
      <c r="B45" s="20" t="str">
        <f t="shared" si="22"/>
        <v>MM60</v>
      </c>
      <c r="C45" s="20" t="str">
        <f t="shared" si="23"/>
        <v>University 1</v>
      </c>
      <c r="E45" s="11">
        <v>6</v>
      </c>
      <c r="F45">
        <v>75</v>
      </c>
      <c r="G45">
        <v>54</v>
      </c>
      <c r="H45" s="16">
        <f t="shared" si="14"/>
        <v>5.2708333333333336E-2</v>
      </c>
      <c r="I45" s="13">
        <f t="shared" ref="I45:I47" si="24">IF(H45="","",H45-H44)</f>
        <v>7.0486111111111097E-3</v>
      </c>
      <c r="J45" s="14">
        <f t="shared" si="20"/>
        <v>4</v>
      </c>
    </row>
    <row r="46" spans="1:11">
      <c r="A46">
        <f t="shared" si="21"/>
        <v>299</v>
      </c>
      <c r="B46" s="20" t="str">
        <f t="shared" si="22"/>
        <v>MM60</v>
      </c>
      <c r="C46" s="20" t="str">
        <f t="shared" si="23"/>
        <v>University 1</v>
      </c>
      <c r="D46" s="26" t="s">
        <v>112</v>
      </c>
      <c r="E46" s="11">
        <v>7</v>
      </c>
      <c r="F46">
        <v>86</v>
      </c>
      <c r="G46">
        <v>20</v>
      </c>
      <c r="H46" s="16">
        <f t="shared" si="14"/>
        <v>5.9953703703703703E-2</v>
      </c>
      <c r="I46" s="13">
        <f t="shared" si="24"/>
        <v>7.2453703703703673E-3</v>
      </c>
      <c r="J46" s="14">
        <f t="shared" si="20"/>
        <v>5</v>
      </c>
    </row>
    <row r="47" spans="1:11">
      <c r="A47">
        <f t="shared" si="21"/>
        <v>299</v>
      </c>
      <c r="B47" s="20" t="str">
        <f t="shared" si="22"/>
        <v>MM60</v>
      </c>
      <c r="C47" s="20" t="str">
        <f t="shared" si="23"/>
        <v>University 1</v>
      </c>
      <c r="E47" s="11">
        <v>8</v>
      </c>
      <c r="F47">
        <v>97</v>
      </c>
      <c r="G47">
        <v>5</v>
      </c>
      <c r="H47" s="16">
        <f t="shared" si="14"/>
        <v>6.7418981481481483E-2</v>
      </c>
      <c r="I47" s="13">
        <f t="shared" si="24"/>
        <v>7.465277777777779E-3</v>
      </c>
      <c r="J47" s="14">
        <f t="shared" si="20"/>
        <v>7</v>
      </c>
    </row>
    <row r="48" spans="1:11">
      <c r="D48" s="27" t="s">
        <v>12</v>
      </c>
      <c r="E48" s="6"/>
      <c r="F48">
        <v>15</v>
      </c>
      <c r="H48" s="12">
        <f t="shared" si="14"/>
        <v>1.0416666666666666E-2</v>
      </c>
      <c r="I48" s="8"/>
      <c r="J48" s="14" t="str">
        <f t="shared" si="20"/>
        <v/>
      </c>
    </row>
    <row r="49" spans="1:11">
      <c r="A49">
        <v>300</v>
      </c>
      <c r="B49" s="10" t="str">
        <f>+B47</f>
        <v>MM60</v>
      </c>
      <c r="C49" s="20" t="s">
        <v>128</v>
      </c>
      <c r="D49" s="24" t="s">
        <v>35</v>
      </c>
      <c r="E49" s="11">
        <v>1</v>
      </c>
      <c r="F49">
        <v>26</v>
      </c>
      <c r="G49">
        <v>39</v>
      </c>
      <c r="H49" s="12">
        <f t="shared" si="14"/>
        <v>1.8506944444444444E-2</v>
      </c>
      <c r="I49" s="13">
        <f>IF(H49="","",H49-H48)</f>
        <v>8.0902777777777778E-3</v>
      </c>
      <c r="J49" s="14">
        <f t="shared" si="20"/>
        <v>10</v>
      </c>
    </row>
    <row r="50" spans="1:11">
      <c r="A50">
        <f>+A49</f>
        <v>300</v>
      </c>
      <c r="B50" s="20" t="str">
        <f>+B49</f>
        <v>MM60</v>
      </c>
      <c r="C50" s="20" t="str">
        <f>+C49</f>
        <v>University 2</v>
      </c>
      <c r="D50" s="24"/>
      <c r="E50" s="11">
        <v>2</v>
      </c>
      <c r="F50">
        <v>38</v>
      </c>
      <c r="G50">
        <v>40</v>
      </c>
      <c r="H50" s="12">
        <f t="shared" si="14"/>
        <v>2.6851851851851849E-2</v>
      </c>
      <c r="I50" s="13">
        <f>IF(H50="","",H50-H49)</f>
        <v>8.3449074074074051E-3</v>
      </c>
      <c r="J50" s="14">
        <f t="shared" si="20"/>
        <v>13</v>
      </c>
    </row>
    <row r="51" spans="1:11">
      <c r="A51">
        <f t="shared" ref="A51:A56" si="25">+A50</f>
        <v>300</v>
      </c>
      <c r="B51" s="20" t="str">
        <f t="shared" ref="B51:B56" si="26">+B50</f>
        <v>MM60</v>
      </c>
      <c r="C51" s="20" t="str">
        <f t="shared" ref="C51:C56" si="27">+C50</f>
        <v>University 2</v>
      </c>
      <c r="D51" s="25"/>
      <c r="E51" s="11">
        <v>3</v>
      </c>
      <c r="F51">
        <v>50</v>
      </c>
      <c r="G51">
        <v>37</v>
      </c>
      <c r="H51" s="12">
        <f t="shared" si="14"/>
        <v>3.515046296296296E-2</v>
      </c>
      <c r="I51" s="13">
        <f>IF(H51="","",H51-H50)</f>
        <v>8.2986111111111108E-3</v>
      </c>
      <c r="J51" s="14">
        <f t="shared" si="20"/>
        <v>12</v>
      </c>
    </row>
    <row r="52" spans="1:11">
      <c r="A52">
        <f t="shared" si="25"/>
        <v>300</v>
      </c>
      <c r="B52" s="20" t="str">
        <f t="shared" si="26"/>
        <v>MM60</v>
      </c>
      <c r="C52" s="20" t="str">
        <f t="shared" si="27"/>
        <v>University 2</v>
      </c>
      <c r="D52" s="25" t="s">
        <v>129</v>
      </c>
      <c r="E52" s="11">
        <v>4</v>
      </c>
      <c r="F52">
        <v>62</v>
      </c>
      <c r="G52">
        <v>52</v>
      </c>
      <c r="H52" s="12">
        <f t="shared" si="14"/>
        <v>4.3657407407407402E-2</v>
      </c>
      <c r="I52" s="13">
        <f>IF(H52="","",H52-H51)</f>
        <v>8.506944444444442E-3</v>
      </c>
      <c r="J52" s="14">
        <f t="shared" si="20"/>
        <v>15</v>
      </c>
      <c r="K52" t="s">
        <v>357</v>
      </c>
    </row>
    <row r="53" spans="1:11">
      <c r="A53">
        <f t="shared" si="25"/>
        <v>300</v>
      </c>
      <c r="B53" s="20" t="str">
        <f t="shared" si="26"/>
        <v>MM60</v>
      </c>
      <c r="C53" s="20" t="str">
        <f t="shared" si="27"/>
        <v>University 2</v>
      </c>
      <c r="D53" s="25"/>
      <c r="E53" s="11">
        <v>5</v>
      </c>
      <c r="F53">
        <v>75</v>
      </c>
      <c r="G53">
        <v>18</v>
      </c>
      <c r="H53" s="12">
        <f t="shared" si="14"/>
        <v>5.229166666666666E-2</v>
      </c>
      <c r="I53" s="13">
        <f>IF(H53="","",H53-H52)</f>
        <v>8.6342592592592582E-3</v>
      </c>
      <c r="J53" s="14">
        <f t="shared" si="20"/>
        <v>16</v>
      </c>
    </row>
    <row r="54" spans="1:11">
      <c r="A54">
        <f t="shared" si="25"/>
        <v>300</v>
      </c>
      <c r="B54" s="20" t="str">
        <f t="shared" si="26"/>
        <v>MM60</v>
      </c>
      <c r="C54" s="20" t="str">
        <f t="shared" si="27"/>
        <v>University 2</v>
      </c>
      <c r="D54" s="26" t="s">
        <v>36</v>
      </c>
      <c r="E54" s="11">
        <v>6</v>
      </c>
      <c r="F54">
        <v>86</v>
      </c>
      <c r="G54">
        <v>40</v>
      </c>
      <c r="H54" s="16">
        <f t="shared" si="14"/>
        <v>6.0185185185185182E-2</v>
      </c>
      <c r="I54" s="13">
        <f t="shared" ref="I54:I56" si="28">IF(H54="","",H54-H53)</f>
        <v>7.8935185185185219E-3</v>
      </c>
      <c r="J54" s="14">
        <f t="shared" si="20"/>
        <v>9</v>
      </c>
    </row>
    <row r="55" spans="1:11">
      <c r="A55">
        <f t="shared" si="25"/>
        <v>300</v>
      </c>
      <c r="B55" s="20" t="str">
        <f t="shared" si="26"/>
        <v>MM60</v>
      </c>
      <c r="C55" s="20" t="str">
        <f t="shared" si="27"/>
        <v>University 2</v>
      </c>
      <c r="E55" s="11">
        <v>7</v>
      </c>
      <c r="F55">
        <v>98</v>
      </c>
      <c r="G55">
        <v>20</v>
      </c>
      <c r="H55" s="16">
        <f t="shared" si="14"/>
        <v>6.8287037037037035E-2</v>
      </c>
      <c r="I55" s="13">
        <f t="shared" si="28"/>
        <v>8.1018518518518531E-3</v>
      </c>
      <c r="J55" s="14">
        <f t="shared" si="20"/>
        <v>11</v>
      </c>
    </row>
    <row r="56" spans="1:11">
      <c r="A56">
        <f t="shared" si="25"/>
        <v>300</v>
      </c>
      <c r="B56" s="20" t="str">
        <f t="shared" si="26"/>
        <v>MM60</v>
      </c>
      <c r="C56" s="20" t="str">
        <f t="shared" si="27"/>
        <v>University 2</v>
      </c>
      <c r="E56" s="11">
        <v>8</v>
      </c>
      <c r="F56">
        <v>110</v>
      </c>
      <c r="G56">
        <v>26</v>
      </c>
      <c r="H56" s="16">
        <f t="shared" si="14"/>
        <v>7.6689814814814822E-2</v>
      </c>
      <c r="I56" s="13">
        <f t="shared" si="28"/>
        <v>8.4027777777777868E-3</v>
      </c>
      <c r="J56" s="14">
        <f t="shared" si="20"/>
        <v>14</v>
      </c>
    </row>
    <row r="57" spans="1:11">
      <c r="D57" s="27" t="s">
        <v>12</v>
      </c>
      <c r="E57" s="6"/>
      <c r="F57">
        <v>15</v>
      </c>
      <c r="H57" s="12">
        <f t="shared" si="14"/>
        <v>1.0416666666666666E-2</v>
      </c>
      <c r="I57" s="8"/>
      <c r="J57" s="14" t="str">
        <f t="shared" si="20"/>
        <v/>
      </c>
    </row>
    <row r="58" spans="1:11">
      <c r="A58">
        <v>303</v>
      </c>
      <c r="B58" s="10" t="str">
        <f>+B56</f>
        <v>MM60</v>
      </c>
      <c r="C58" s="20" t="s">
        <v>130</v>
      </c>
      <c r="D58" s="24" t="s">
        <v>131</v>
      </c>
      <c r="E58" s="11">
        <v>1</v>
      </c>
      <c r="F58">
        <v>28</v>
      </c>
      <c r="G58">
        <v>0</v>
      </c>
      <c r="H58" s="12">
        <f t="shared" si="14"/>
        <v>1.9444444444444445E-2</v>
      </c>
      <c r="I58" s="13">
        <f>IF(H58="","",H58-H57)</f>
        <v>9.0277777777777787E-3</v>
      </c>
      <c r="J58" s="14">
        <f t="shared" si="20"/>
        <v>19</v>
      </c>
    </row>
    <row r="59" spans="1:11">
      <c r="A59">
        <f>+A58</f>
        <v>303</v>
      </c>
      <c r="B59" s="20" t="str">
        <f>+B58</f>
        <v>MM60</v>
      </c>
      <c r="C59" s="20" t="str">
        <f>+C58</f>
        <v>Pakuranga Oldies</v>
      </c>
      <c r="D59" s="24"/>
      <c r="E59" s="11">
        <v>2</v>
      </c>
      <c r="F59">
        <v>41</v>
      </c>
      <c r="G59">
        <v>42</v>
      </c>
      <c r="H59" s="12">
        <f t="shared" si="14"/>
        <v>2.8958333333333336E-2</v>
      </c>
      <c r="I59" s="13">
        <f>IF(H59="","",H59-H58)</f>
        <v>9.5138888888888912E-3</v>
      </c>
      <c r="J59" s="14">
        <f t="shared" si="20"/>
        <v>25</v>
      </c>
    </row>
    <row r="60" spans="1:11">
      <c r="A60">
        <f t="shared" ref="A60:A65" si="29">+A59</f>
        <v>303</v>
      </c>
      <c r="B60" s="20" t="str">
        <f t="shared" ref="B60:B65" si="30">+B59</f>
        <v>MM60</v>
      </c>
      <c r="C60" s="20" t="str">
        <f t="shared" ref="C60:C65" si="31">+C59</f>
        <v>Pakuranga Oldies</v>
      </c>
      <c r="D60" s="25"/>
      <c r="E60" s="11">
        <v>3</v>
      </c>
      <c r="F60">
        <v>55</v>
      </c>
      <c r="G60">
        <v>42</v>
      </c>
      <c r="H60" s="12">
        <f t="shared" si="14"/>
        <v>3.8680555555555558E-2</v>
      </c>
      <c r="I60" s="13">
        <f>IF(H60="","",H60-H59)</f>
        <v>9.7222222222222224E-3</v>
      </c>
      <c r="J60" s="14">
        <f t="shared" si="20"/>
        <v>27</v>
      </c>
    </row>
    <row r="61" spans="1:11">
      <c r="A61">
        <f t="shared" si="29"/>
        <v>303</v>
      </c>
      <c r="B61" s="20" t="str">
        <f t="shared" si="30"/>
        <v>MM60</v>
      </c>
      <c r="C61" s="20" t="str">
        <f t="shared" si="31"/>
        <v>Pakuranga Oldies</v>
      </c>
      <c r="D61" s="25" t="s">
        <v>132</v>
      </c>
      <c r="E61" s="11">
        <v>4</v>
      </c>
      <c r="F61">
        <v>68</v>
      </c>
      <c r="G61">
        <v>24</v>
      </c>
      <c r="H61" s="12">
        <f t="shared" si="14"/>
        <v>4.7500000000000007E-2</v>
      </c>
      <c r="I61" s="13">
        <f>IF(H61="","",H61-H60)</f>
        <v>8.8194444444444492E-3</v>
      </c>
      <c r="J61" s="14">
        <f t="shared" si="20"/>
        <v>17</v>
      </c>
      <c r="K61" t="s">
        <v>358</v>
      </c>
    </row>
    <row r="62" spans="1:11">
      <c r="A62">
        <f t="shared" si="29"/>
        <v>303</v>
      </c>
      <c r="B62" s="20" t="str">
        <f t="shared" si="30"/>
        <v>MM60</v>
      </c>
      <c r="C62" s="20" t="str">
        <f t="shared" si="31"/>
        <v>Pakuranga Oldies</v>
      </c>
      <c r="D62" s="25"/>
      <c r="E62" s="11">
        <v>5</v>
      </c>
      <c r="F62">
        <v>81</v>
      </c>
      <c r="G62">
        <v>27</v>
      </c>
      <c r="H62" s="12">
        <f t="shared" si="14"/>
        <v>5.6562500000000009E-2</v>
      </c>
      <c r="I62" s="13">
        <f>IF(H62="","",H62-H61)</f>
        <v>9.0625000000000011E-3</v>
      </c>
      <c r="J62" s="14">
        <f t="shared" si="20"/>
        <v>21</v>
      </c>
    </row>
    <row r="63" spans="1:11">
      <c r="A63">
        <f t="shared" si="29"/>
        <v>303</v>
      </c>
      <c r="B63" s="20" t="str">
        <f t="shared" si="30"/>
        <v>MM60</v>
      </c>
      <c r="C63" s="20" t="str">
        <f t="shared" si="31"/>
        <v>Pakuranga Oldies</v>
      </c>
      <c r="D63" s="26" t="s">
        <v>133</v>
      </c>
      <c r="E63" s="11">
        <v>6</v>
      </c>
      <c r="F63">
        <v>94</v>
      </c>
      <c r="G63">
        <v>29</v>
      </c>
      <c r="H63" s="16">
        <f t="shared" si="14"/>
        <v>6.5613425925925922E-2</v>
      </c>
      <c r="I63" s="13">
        <f t="shared" ref="I63:I65" si="32">IF(H63="","",H63-H62)</f>
        <v>9.0509259259259137E-3</v>
      </c>
      <c r="J63" s="14">
        <f t="shared" si="20"/>
        <v>20</v>
      </c>
    </row>
    <row r="64" spans="1:11">
      <c r="A64">
        <f t="shared" si="29"/>
        <v>303</v>
      </c>
      <c r="B64" s="20" t="str">
        <f t="shared" si="30"/>
        <v>MM60</v>
      </c>
      <c r="C64" s="20" t="str">
        <f t="shared" si="31"/>
        <v>Pakuranga Oldies</v>
      </c>
      <c r="E64" s="11">
        <v>7</v>
      </c>
      <c r="F64">
        <v>107</v>
      </c>
      <c r="G64">
        <v>54</v>
      </c>
      <c r="H64" s="16">
        <f t="shared" si="14"/>
        <v>7.4930555555555556E-2</v>
      </c>
      <c r="I64" s="13">
        <f t="shared" si="32"/>
        <v>9.3171296296296335E-3</v>
      </c>
      <c r="J64" s="14">
        <f t="shared" si="20"/>
        <v>22</v>
      </c>
    </row>
    <row r="65" spans="1:11">
      <c r="A65">
        <f t="shared" si="29"/>
        <v>303</v>
      </c>
      <c r="B65" s="20" t="str">
        <f t="shared" si="30"/>
        <v>MM60</v>
      </c>
      <c r="C65" s="20" t="str">
        <f t="shared" si="31"/>
        <v>Pakuranga Oldies</v>
      </c>
      <c r="E65" s="11">
        <v>8</v>
      </c>
      <c r="F65">
        <v>120</v>
      </c>
      <c r="G65">
        <v>39</v>
      </c>
      <c r="H65" s="16">
        <f t="shared" si="14"/>
        <v>8.3784722222222219E-2</v>
      </c>
      <c r="I65" s="13">
        <f t="shared" si="32"/>
        <v>8.854166666666663E-3</v>
      </c>
      <c r="J65" s="14">
        <f t="shared" si="20"/>
        <v>18</v>
      </c>
    </row>
    <row r="66" spans="1:11">
      <c r="D66" s="27" t="s">
        <v>12</v>
      </c>
      <c r="E66" s="6"/>
      <c r="F66">
        <v>15</v>
      </c>
      <c r="H66" s="12">
        <f t="shared" ref="H66:H84" si="33">IF(TIME(0,F66,G66)=0,"",TIME(0,F66,G66))</f>
        <v>1.0416666666666666E-2</v>
      </c>
      <c r="I66" s="8"/>
      <c r="J66" s="14" t="str">
        <f t="shared" si="20"/>
        <v/>
      </c>
    </row>
    <row r="67" spans="1:11">
      <c r="A67">
        <v>301</v>
      </c>
      <c r="B67" s="10" t="s">
        <v>359</v>
      </c>
      <c r="C67" s="20" t="s">
        <v>134</v>
      </c>
      <c r="D67" s="24" t="s">
        <v>135</v>
      </c>
      <c r="E67" s="11">
        <v>1</v>
      </c>
      <c r="F67">
        <v>28</v>
      </c>
      <c r="G67">
        <v>33</v>
      </c>
      <c r="H67" s="12">
        <f t="shared" si="33"/>
        <v>1.982638888888889E-2</v>
      </c>
      <c r="I67" s="13">
        <f>IF(H67="","",H67-H66)</f>
        <v>9.4097222222222238E-3</v>
      </c>
      <c r="J67" s="14">
        <f t="shared" si="20"/>
        <v>23</v>
      </c>
    </row>
    <row r="68" spans="1:11">
      <c r="A68">
        <f>+A67</f>
        <v>301</v>
      </c>
      <c r="B68" s="20" t="str">
        <f>+B67</f>
        <v>MM60</v>
      </c>
      <c r="C68" s="20" t="str">
        <f>+C67</f>
        <v>University 3</v>
      </c>
      <c r="D68" s="24"/>
      <c r="E68" s="11">
        <v>2</v>
      </c>
      <c r="F68">
        <v>42</v>
      </c>
      <c r="G68">
        <v>21</v>
      </c>
      <c r="H68" s="12">
        <f t="shared" si="33"/>
        <v>2.9409722222222223E-2</v>
      </c>
      <c r="I68" s="13">
        <f>IF(H68="","",H68-H67)</f>
        <v>9.5833333333333326E-3</v>
      </c>
      <c r="J68" s="14">
        <f t="shared" si="20"/>
        <v>26</v>
      </c>
    </row>
    <row r="69" spans="1:11">
      <c r="A69">
        <f t="shared" ref="A69:A74" si="34">+A68</f>
        <v>301</v>
      </c>
      <c r="B69" s="20" t="str">
        <f t="shared" ref="B69:B74" si="35">+B68</f>
        <v>MM60</v>
      </c>
      <c r="C69" s="20" t="str">
        <f t="shared" ref="C69:C74" si="36">+C68</f>
        <v>University 3</v>
      </c>
      <c r="D69" s="25"/>
      <c r="E69" s="11">
        <v>3</v>
      </c>
      <c r="F69">
        <v>55</v>
      </c>
      <c r="G69">
        <v>57</v>
      </c>
      <c r="H69" s="12">
        <f t="shared" si="33"/>
        <v>3.8854166666666669E-2</v>
      </c>
      <c r="I69" s="13">
        <f>IF(H69="","",H69-H68)</f>
        <v>9.4444444444444463E-3</v>
      </c>
      <c r="J69" s="14">
        <f t="shared" si="20"/>
        <v>24</v>
      </c>
    </row>
    <row r="70" spans="1:11">
      <c r="A70">
        <f t="shared" si="34"/>
        <v>301</v>
      </c>
      <c r="B70" s="20" t="str">
        <f t="shared" si="35"/>
        <v>MM60</v>
      </c>
      <c r="C70" s="20" t="str">
        <f t="shared" si="36"/>
        <v>University 3</v>
      </c>
      <c r="D70" s="25" t="s">
        <v>37</v>
      </c>
      <c r="E70" s="11">
        <v>4</v>
      </c>
      <c r="F70">
        <v>74</v>
      </c>
      <c r="G70">
        <v>20</v>
      </c>
      <c r="H70" s="12">
        <f t="shared" si="33"/>
        <v>5.1620370370370365E-2</v>
      </c>
      <c r="I70" s="13">
        <f>IF(H70="","",H70-H69)</f>
        <v>1.2766203703703696E-2</v>
      </c>
      <c r="J70" s="14">
        <f t="shared" si="20"/>
        <v>29</v>
      </c>
    </row>
    <row r="71" spans="1:11">
      <c r="A71">
        <f t="shared" si="34"/>
        <v>301</v>
      </c>
      <c r="B71" s="20" t="str">
        <f t="shared" si="35"/>
        <v>MM60</v>
      </c>
      <c r="C71" s="20" t="str">
        <f t="shared" si="36"/>
        <v>University 3</v>
      </c>
      <c r="D71" s="25"/>
      <c r="E71" s="11">
        <v>5</v>
      </c>
      <c r="F71">
        <v>95</v>
      </c>
      <c r="G71">
        <v>15</v>
      </c>
      <c r="H71" s="12">
        <f t="shared" si="33"/>
        <v>6.6145833333333334E-2</v>
      </c>
      <c r="I71" s="13">
        <f>IF(H71="","",H71-H70)</f>
        <v>1.4525462962962969E-2</v>
      </c>
      <c r="J71" s="14">
        <f t="shared" si="20"/>
        <v>32</v>
      </c>
    </row>
    <row r="72" spans="1:11">
      <c r="A72">
        <f t="shared" si="34"/>
        <v>301</v>
      </c>
      <c r="B72" s="20" t="str">
        <f t="shared" si="35"/>
        <v>MM60</v>
      </c>
      <c r="C72" s="20" t="str">
        <f t="shared" si="36"/>
        <v>University 3</v>
      </c>
      <c r="E72" s="11">
        <v>6</v>
      </c>
      <c r="F72">
        <v>116</v>
      </c>
      <c r="G72">
        <v>10</v>
      </c>
      <c r="H72" s="16">
        <f t="shared" si="33"/>
        <v>8.0671296296296297E-2</v>
      </c>
      <c r="I72" s="13">
        <f t="shared" ref="I72:I74" si="37">IF(H72="","",H72-H71)</f>
        <v>1.4525462962962962E-2</v>
      </c>
      <c r="J72" s="14">
        <f t="shared" si="20"/>
        <v>31</v>
      </c>
    </row>
    <row r="73" spans="1:11">
      <c r="A73">
        <f t="shared" si="34"/>
        <v>301</v>
      </c>
      <c r="B73" s="20" t="str">
        <f t="shared" si="35"/>
        <v>MM60</v>
      </c>
      <c r="C73" s="20" t="str">
        <f t="shared" si="36"/>
        <v>University 3</v>
      </c>
      <c r="D73" s="26" t="s">
        <v>38</v>
      </c>
      <c r="E73" s="11">
        <v>7</v>
      </c>
      <c r="F73">
        <v>134</v>
      </c>
      <c r="G73">
        <v>21</v>
      </c>
      <c r="H73" s="16">
        <f t="shared" si="33"/>
        <v>9.329861111111111E-2</v>
      </c>
      <c r="I73" s="13">
        <f t="shared" si="37"/>
        <v>1.2627314814814813E-2</v>
      </c>
      <c r="J73" s="14">
        <f t="shared" si="20"/>
        <v>28</v>
      </c>
    </row>
    <row r="74" spans="1:11">
      <c r="A74">
        <f t="shared" si="34"/>
        <v>301</v>
      </c>
      <c r="B74" s="20" t="str">
        <f t="shared" si="35"/>
        <v>MM60</v>
      </c>
      <c r="C74" s="20" t="str">
        <f t="shared" si="36"/>
        <v>University 3</v>
      </c>
      <c r="E74" s="11">
        <v>8</v>
      </c>
      <c r="F74">
        <v>154</v>
      </c>
      <c r="G74">
        <v>34</v>
      </c>
      <c r="H74" s="16">
        <f t="shared" si="33"/>
        <v>0.10733796296296295</v>
      </c>
      <c r="I74" s="13">
        <f t="shared" si="37"/>
        <v>1.4039351851851845E-2</v>
      </c>
      <c r="J74" s="14">
        <f t="shared" si="20"/>
        <v>30</v>
      </c>
    </row>
    <row r="75" spans="1:11">
      <c r="D75" s="27" t="s">
        <v>12</v>
      </c>
      <c r="E75" s="6"/>
      <c r="F75">
        <v>15</v>
      </c>
      <c r="G75">
        <v>0</v>
      </c>
      <c r="H75" s="12">
        <f t="shared" si="33"/>
        <v>1.0416666666666666E-2</v>
      </c>
      <c r="I75" s="8"/>
      <c r="J75" s="14" t="str">
        <f t="shared" ref="J75:J83" si="38">IF(I75="","",RANK(I75,$I$67:$I$83,1))</f>
        <v/>
      </c>
    </row>
    <row r="76" spans="1:11">
      <c r="A76">
        <v>71</v>
      </c>
      <c r="B76" s="10" t="s">
        <v>44</v>
      </c>
      <c r="C76" s="20" t="s">
        <v>136</v>
      </c>
      <c r="D76" s="24" t="s">
        <v>107</v>
      </c>
      <c r="E76" s="11">
        <v>1</v>
      </c>
      <c r="F76">
        <v>25</v>
      </c>
      <c r="G76">
        <v>35</v>
      </c>
      <c r="H76" s="12">
        <f t="shared" si="33"/>
        <v>1.7766203703703704E-2</v>
      </c>
      <c r="I76" s="13">
        <f>IF(H76="","",H76-H75)</f>
        <v>7.3495370370370381E-3</v>
      </c>
      <c r="J76" s="14">
        <f t="shared" si="38"/>
        <v>7</v>
      </c>
    </row>
    <row r="77" spans="1:11">
      <c r="A77">
        <f>+A76</f>
        <v>71</v>
      </c>
      <c r="B77" s="20" t="str">
        <f>+B76</f>
        <v>Composite</v>
      </c>
      <c r="C77" s="20" t="str">
        <f>+C76</f>
        <v xml:space="preserve">University </v>
      </c>
      <c r="D77" s="24"/>
      <c r="E77" s="11">
        <v>2</v>
      </c>
      <c r="F77">
        <v>36</v>
      </c>
      <c r="G77">
        <v>28</v>
      </c>
      <c r="H77" s="12">
        <f t="shared" si="33"/>
        <v>2.5324074074074079E-2</v>
      </c>
      <c r="I77" s="13">
        <f>IF(H77="","",H77-H76)</f>
        <v>7.5578703703703745E-3</v>
      </c>
      <c r="J77" s="14">
        <f t="shared" si="38"/>
        <v>8</v>
      </c>
    </row>
    <row r="78" spans="1:11">
      <c r="A78">
        <f t="shared" ref="A78:B83" si="39">+A77</f>
        <v>71</v>
      </c>
      <c r="B78" s="20" t="str">
        <f t="shared" si="39"/>
        <v>Composite</v>
      </c>
      <c r="C78" s="20" t="str">
        <f t="shared" ref="C78:C83" si="40">+C77</f>
        <v xml:space="preserve">University </v>
      </c>
      <c r="D78" s="25" t="s">
        <v>108</v>
      </c>
      <c r="E78" s="11">
        <v>3</v>
      </c>
      <c r="F78">
        <v>45</v>
      </c>
      <c r="G78">
        <v>51</v>
      </c>
      <c r="H78" s="12">
        <f t="shared" si="33"/>
        <v>3.184027777777778E-2</v>
      </c>
      <c r="I78" s="13">
        <f>IF(H78="","",H78-H77)</f>
        <v>6.5162037037037011E-3</v>
      </c>
      <c r="J78" s="14">
        <f t="shared" si="38"/>
        <v>2</v>
      </c>
    </row>
    <row r="79" spans="1:11">
      <c r="A79">
        <f t="shared" si="39"/>
        <v>71</v>
      </c>
      <c r="B79" s="20" t="str">
        <f t="shared" si="39"/>
        <v>Composite</v>
      </c>
      <c r="C79" s="20" t="str">
        <f t="shared" si="40"/>
        <v xml:space="preserve">University </v>
      </c>
      <c r="D79" s="25"/>
      <c r="E79" s="11">
        <v>4</v>
      </c>
      <c r="F79">
        <v>55</v>
      </c>
      <c r="G79">
        <v>26</v>
      </c>
      <c r="H79" s="12">
        <f t="shared" si="33"/>
        <v>3.8495370370370367E-2</v>
      </c>
      <c r="I79" s="13">
        <f>IF(H79="","",H79-H78)</f>
        <v>6.6550925925925875E-3</v>
      </c>
      <c r="J79" s="14">
        <f t="shared" si="38"/>
        <v>4</v>
      </c>
      <c r="K79" t="s">
        <v>356</v>
      </c>
    </row>
    <row r="80" spans="1:11">
      <c r="A80">
        <f t="shared" si="39"/>
        <v>71</v>
      </c>
      <c r="B80" s="20" t="str">
        <f t="shared" si="39"/>
        <v>Composite</v>
      </c>
      <c r="C80" s="20" t="str">
        <f t="shared" si="40"/>
        <v xml:space="preserve">University </v>
      </c>
      <c r="D80" s="25"/>
      <c r="E80" s="11">
        <v>5</v>
      </c>
      <c r="F80">
        <v>64</v>
      </c>
      <c r="G80">
        <v>57</v>
      </c>
      <c r="H80" s="12">
        <f t="shared" si="33"/>
        <v>4.5104166666666667E-2</v>
      </c>
      <c r="I80" s="13">
        <f>IF(H80="","",H80-H79)</f>
        <v>6.6087962962963001E-3</v>
      </c>
      <c r="J80" s="14">
        <f t="shared" si="38"/>
        <v>3</v>
      </c>
    </row>
    <row r="81" spans="1:10">
      <c r="A81">
        <f t="shared" si="39"/>
        <v>71</v>
      </c>
      <c r="B81" s="20" t="str">
        <f t="shared" si="39"/>
        <v>Composite</v>
      </c>
      <c r="C81" s="20" t="str">
        <f t="shared" si="40"/>
        <v xml:space="preserve">University </v>
      </c>
      <c r="D81" s="26" t="s">
        <v>46</v>
      </c>
      <c r="E81" s="11">
        <v>6</v>
      </c>
      <c r="F81">
        <v>74</v>
      </c>
      <c r="G81">
        <v>18</v>
      </c>
      <c r="H81" s="16">
        <f t="shared" si="33"/>
        <v>5.1597222222222218E-2</v>
      </c>
      <c r="I81" s="13">
        <f t="shared" ref="I81:I83" si="41">IF(H81="","",H81-H80)</f>
        <v>6.4930555555555505E-3</v>
      </c>
      <c r="J81" s="14">
        <f t="shared" si="38"/>
        <v>1</v>
      </c>
    </row>
    <row r="82" spans="1:10">
      <c r="A82">
        <f t="shared" si="39"/>
        <v>71</v>
      </c>
      <c r="B82" s="20" t="str">
        <f t="shared" si="39"/>
        <v>Composite</v>
      </c>
      <c r="C82" s="20" t="str">
        <f t="shared" si="40"/>
        <v xml:space="preserve">University </v>
      </c>
      <c r="E82" s="11">
        <v>7</v>
      </c>
      <c r="F82">
        <v>84</v>
      </c>
      <c r="G82">
        <v>42</v>
      </c>
      <c r="H82" s="16">
        <f t="shared" si="33"/>
        <v>5.8819444444444445E-2</v>
      </c>
      <c r="I82" s="13">
        <f t="shared" si="41"/>
        <v>7.2222222222222271E-3</v>
      </c>
      <c r="J82" s="14">
        <f t="shared" si="38"/>
        <v>6</v>
      </c>
    </row>
    <row r="83" spans="1:10">
      <c r="A83">
        <f t="shared" si="39"/>
        <v>71</v>
      </c>
      <c r="B83" s="20" t="str">
        <f t="shared" si="39"/>
        <v>Composite</v>
      </c>
      <c r="C83" s="20" t="str">
        <f t="shared" si="40"/>
        <v xml:space="preserve">University </v>
      </c>
      <c r="E83" s="11">
        <v>8</v>
      </c>
      <c r="F83">
        <v>94</v>
      </c>
      <c r="G83">
        <v>41</v>
      </c>
      <c r="H83" s="16">
        <f t="shared" si="33"/>
        <v>6.5752314814814819E-2</v>
      </c>
      <c r="I83" s="13">
        <f t="shared" si="41"/>
        <v>6.932870370370374E-3</v>
      </c>
      <c r="J83" s="14">
        <f t="shared" si="38"/>
        <v>5</v>
      </c>
    </row>
    <row r="84" spans="1:10">
      <c r="D84" s="27" t="s">
        <v>12</v>
      </c>
      <c r="E84" s="6"/>
      <c r="H84" s="12" t="str">
        <f t="shared" si="33"/>
        <v/>
      </c>
      <c r="I84" s="8"/>
      <c r="J84" s="8"/>
    </row>
    <row r="86" spans="1:10">
      <c r="B86" s="10"/>
      <c r="C86" s="20"/>
    </row>
    <row r="87" spans="1:10">
      <c r="B87" s="20"/>
      <c r="C87" s="20"/>
    </row>
    <row r="88" spans="1:10">
      <c r="B88" s="20"/>
      <c r="C88" s="20"/>
    </row>
    <row r="89" spans="1:10">
      <c r="B89" s="20"/>
      <c r="C89" s="20"/>
    </row>
    <row r="90" spans="1:10">
      <c r="B90" s="20"/>
      <c r="C90" s="20"/>
    </row>
    <row r="91" spans="1:10">
      <c r="B91" s="20"/>
      <c r="C91" s="20"/>
    </row>
    <row r="92" spans="1:10">
      <c r="B92" s="20"/>
      <c r="C92" s="20"/>
    </row>
    <row r="93" spans="1:10">
      <c r="B93" s="20"/>
      <c r="C93" s="20"/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66"/>
  <sheetViews>
    <sheetView topLeftCell="A7" workbookViewId="0">
      <selection activeCell="L35" sqref="L35"/>
    </sheetView>
  </sheetViews>
  <sheetFormatPr defaultRowHeight="14.4"/>
  <cols>
    <col min="1" max="1" width="6.6640625" customWidth="1"/>
    <col min="3" max="3" width="18.6640625" customWidth="1"/>
    <col min="4" max="4" width="30" customWidth="1"/>
    <col min="5" max="5" width="6" customWidth="1"/>
    <col min="6" max="6" width="7" customWidth="1"/>
    <col min="7" max="7" width="6.44140625" customWidth="1"/>
    <col min="9" max="9" width="9.88671875" customWidth="1"/>
  </cols>
  <sheetData>
    <row r="1" spans="1:123" s="1" customFormat="1" ht="134.25" customHeight="1">
      <c r="A1" s="2" t="s">
        <v>4</v>
      </c>
      <c r="B1" s="2" t="s">
        <v>0</v>
      </c>
      <c r="C1" s="3" t="s">
        <v>9</v>
      </c>
      <c r="D1" s="22"/>
      <c r="E1" s="2" t="s">
        <v>5</v>
      </c>
      <c r="F1" s="4" t="s">
        <v>1</v>
      </c>
      <c r="G1" s="4" t="s">
        <v>2</v>
      </c>
      <c r="H1" s="4" t="s">
        <v>3</v>
      </c>
      <c r="I1" s="4" t="s">
        <v>7</v>
      </c>
      <c r="J1" s="4" t="s">
        <v>8</v>
      </c>
      <c r="K1" s="4" t="s">
        <v>355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3" s="5" customFormat="1" ht="21" customHeight="1">
      <c r="B2" s="6"/>
      <c r="C2" s="7"/>
      <c r="D2" s="23"/>
      <c r="E2" s="6"/>
      <c r="F2" s="8"/>
      <c r="G2" s="8"/>
      <c r="H2" s="8"/>
      <c r="I2" s="8"/>
      <c r="J2" s="8"/>
      <c r="K2" s="9"/>
      <c r="L2" s="28" t="s">
        <v>22</v>
      </c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</row>
    <row r="3" spans="1:123" s="5" customFormat="1" ht="16.5" customHeight="1">
      <c r="B3" s="6"/>
      <c r="C3" s="7"/>
      <c r="D3" s="27" t="s">
        <v>12</v>
      </c>
      <c r="E3" s="6"/>
      <c r="F3">
        <v>15</v>
      </c>
      <c r="G3">
        <v>0</v>
      </c>
      <c r="H3" s="12">
        <f t="shared" ref="H3:H45" si="0">IF(TIME(0,F3,G3)=0,"",TIME(0,F3,G3))</f>
        <v>1.0416666666666666E-2</v>
      </c>
      <c r="I3" s="8"/>
      <c r="J3" s="8"/>
      <c r="K3" s="9"/>
      <c r="L3" s="28" t="s">
        <v>41</v>
      </c>
      <c r="M3" s="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5" customFormat="1">
      <c r="A4">
        <v>72</v>
      </c>
      <c r="B4" s="10" t="s">
        <v>47</v>
      </c>
      <c r="C4" s="20" t="s">
        <v>99</v>
      </c>
      <c r="D4" s="24" t="s">
        <v>100</v>
      </c>
      <c r="E4" s="11">
        <v>1</v>
      </c>
      <c r="F4">
        <v>36</v>
      </c>
      <c r="G4">
        <v>4</v>
      </c>
      <c r="H4" s="12">
        <f t="shared" si="0"/>
        <v>2.5046296296296299E-2</v>
      </c>
      <c r="I4" s="13">
        <f>IF(H4="","",H4-H3)</f>
        <v>1.4629629629629633E-2</v>
      </c>
      <c r="J4" s="14">
        <f>IF(I4="","",RANK(I4,$I$4:$I$66,1))</f>
        <v>17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</row>
    <row r="5" spans="1:123" s="15" customFormat="1">
      <c r="A5">
        <v>72</v>
      </c>
      <c r="B5" s="20" t="str">
        <f>+B4</f>
        <v>Walks</v>
      </c>
      <c r="C5" s="20" t="str">
        <f>+C4</f>
        <v>RWA</v>
      </c>
      <c r="D5" s="24"/>
      <c r="E5" s="11">
        <v>2</v>
      </c>
      <c r="F5">
        <v>57</v>
      </c>
      <c r="G5">
        <v>13</v>
      </c>
      <c r="H5" s="12">
        <f t="shared" si="0"/>
        <v>3.9733796296296302E-2</v>
      </c>
      <c r="I5" s="13">
        <f>IF(H5="","",H5-H4)</f>
        <v>1.4687500000000003E-2</v>
      </c>
      <c r="J5" s="14">
        <f t="shared" ref="J5:J66" si="1">IF(I5="","",RANK(I5,$I$4:$I$66,1))</f>
        <v>18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</row>
    <row r="6" spans="1:123" s="15" customFormat="1">
      <c r="A6">
        <v>72</v>
      </c>
      <c r="B6" s="20" t="str">
        <f t="shared" ref="B6:C9" si="2">+B5</f>
        <v>Walks</v>
      </c>
      <c r="C6" s="20" t="str">
        <f t="shared" si="2"/>
        <v>RWA</v>
      </c>
      <c r="D6" s="25" t="s">
        <v>101</v>
      </c>
      <c r="E6" s="11">
        <v>3</v>
      </c>
      <c r="F6">
        <v>73</v>
      </c>
      <c r="G6">
        <v>52</v>
      </c>
      <c r="H6" s="12">
        <f t="shared" si="0"/>
        <v>5.1296296296296291E-2</v>
      </c>
      <c r="I6" s="13">
        <f>IF(H6="","",H6-H5)</f>
        <v>1.1562499999999989E-2</v>
      </c>
      <c r="J6" s="14">
        <f t="shared" si="1"/>
        <v>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</row>
    <row r="7" spans="1:123" s="15" customFormat="1">
      <c r="A7">
        <v>72</v>
      </c>
      <c r="B7" s="20" t="str">
        <f t="shared" si="2"/>
        <v>Walks</v>
      </c>
      <c r="C7" s="20" t="str">
        <f t="shared" si="2"/>
        <v>RWA</v>
      </c>
      <c r="D7" s="25"/>
      <c r="E7" s="11">
        <v>4</v>
      </c>
      <c r="F7">
        <v>90</v>
      </c>
      <c r="G7">
        <v>56</v>
      </c>
      <c r="H7" s="12">
        <f t="shared" si="0"/>
        <v>6.3148148148148148E-2</v>
      </c>
      <c r="I7" s="13">
        <f>IF(H7="","",H7-H6)</f>
        <v>1.1851851851851856E-2</v>
      </c>
      <c r="J7" s="14">
        <f t="shared" si="1"/>
        <v>9</v>
      </c>
      <c r="K7" t="s">
        <v>357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</row>
    <row r="8" spans="1:123" s="15" customFormat="1">
      <c r="A8">
        <v>72</v>
      </c>
      <c r="B8" s="20" t="str">
        <f t="shared" si="2"/>
        <v>Walks</v>
      </c>
      <c r="C8" s="20" t="str">
        <f t="shared" si="2"/>
        <v>RWA</v>
      </c>
      <c r="D8" s="25" t="s">
        <v>102</v>
      </c>
      <c r="E8" s="11">
        <v>5</v>
      </c>
      <c r="F8">
        <v>103</v>
      </c>
      <c r="G8">
        <v>54</v>
      </c>
      <c r="H8" s="12">
        <f t="shared" si="0"/>
        <v>7.2152777777777774E-2</v>
      </c>
      <c r="I8" s="13">
        <f>IF(H8="","",H8-H7)</f>
        <v>9.0046296296296263E-3</v>
      </c>
      <c r="J8" s="14">
        <f t="shared" si="1"/>
        <v>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</row>
    <row r="9" spans="1:123">
      <c r="A9">
        <f t="shared" ref="A9" si="3">+A8</f>
        <v>72</v>
      </c>
      <c r="B9" s="20" t="str">
        <f t="shared" si="2"/>
        <v>Walks</v>
      </c>
      <c r="C9" s="20" t="str">
        <f t="shared" si="2"/>
        <v>RWA</v>
      </c>
      <c r="D9" s="26"/>
      <c r="E9" s="11">
        <v>6</v>
      </c>
      <c r="F9">
        <v>116</v>
      </c>
      <c r="G9">
        <v>38</v>
      </c>
      <c r="H9" s="16">
        <f t="shared" si="0"/>
        <v>8.099537037037037E-2</v>
      </c>
      <c r="I9" s="13">
        <f t="shared" ref="I9" si="4">IF(H9="","",H9-H8)</f>
        <v>8.8425925925925963E-3</v>
      </c>
      <c r="J9" s="14">
        <f t="shared" si="1"/>
        <v>1</v>
      </c>
    </row>
    <row r="10" spans="1:123">
      <c r="D10" s="27" t="s">
        <v>12</v>
      </c>
      <c r="E10" s="6"/>
      <c r="F10">
        <v>15</v>
      </c>
      <c r="H10" s="12">
        <f t="shared" si="0"/>
        <v>1.0416666666666666E-2</v>
      </c>
      <c r="I10" s="8"/>
      <c r="J10" s="14" t="str">
        <f t="shared" si="1"/>
        <v/>
      </c>
    </row>
    <row r="11" spans="1:123">
      <c r="A11">
        <f>+A9+1</f>
        <v>73</v>
      </c>
      <c r="B11" s="10" t="str">
        <f>+B9</f>
        <v>Walks</v>
      </c>
      <c r="C11" s="20" t="s">
        <v>99</v>
      </c>
      <c r="D11" s="24" t="s">
        <v>103</v>
      </c>
      <c r="E11" s="11">
        <v>1</v>
      </c>
      <c r="F11">
        <v>31</v>
      </c>
      <c r="G11">
        <v>31</v>
      </c>
      <c r="H11" s="12">
        <f t="shared" si="0"/>
        <v>2.1886574074074072E-2</v>
      </c>
      <c r="I11" s="13">
        <f>IF(H11="","",H11-H10)</f>
        <v>1.1469907407407406E-2</v>
      </c>
      <c r="J11" s="14">
        <f t="shared" si="1"/>
        <v>7</v>
      </c>
    </row>
    <row r="12" spans="1:123">
      <c r="A12">
        <f>+A11</f>
        <v>73</v>
      </c>
      <c r="B12" s="20" t="str">
        <f>+B11</f>
        <v>Walks</v>
      </c>
      <c r="C12" s="20" t="str">
        <f>+C11</f>
        <v>RWA</v>
      </c>
      <c r="D12" s="24"/>
      <c r="E12" s="11">
        <v>2</v>
      </c>
      <c r="F12">
        <v>50</v>
      </c>
      <c r="G12">
        <v>8</v>
      </c>
      <c r="H12" s="12">
        <f t="shared" ref="H12:H23" si="5">IF(TIME(0,F12,G12)=0,"",TIME(0,F12,G12))</f>
        <v>3.4814814814814812E-2</v>
      </c>
      <c r="I12" s="13">
        <f>IF(H12="","",H12-H11)</f>
        <v>1.292824074074074E-2</v>
      </c>
      <c r="J12" s="14">
        <f t="shared" si="1"/>
        <v>15</v>
      </c>
    </row>
    <row r="13" spans="1:123">
      <c r="A13">
        <f>+A12</f>
        <v>73</v>
      </c>
      <c r="B13" s="20" t="str">
        <f t="shared" ref="B13:C13" si="6">+B12</f>
        <v>Walks</v>
      </c>
      <c r="C13" s="20" t="str">
        <f t="shared" si="6"/>
        <v>RWA</v>
      </c>
      <c r="D13" s="25" t="s">
        <v>104</v>
      </c>
      <c r="E13" s="11">
        <v>3</v>
      </c>
      <c r="F13">
        <v>64</v>
      </c>
      <c r="G13">
        <v>24</v>
      </c>
      <c r="H13" s="12">
        <f t="shared" si="5"/>
        <v>4.4722222222222226E-2</v>
      </c>
      <c r="I13" s="13">
        <f>IF(H13="","",H13-H12)</f>
        <v>9.9074074074074134E-3</v>
      </c>
      <c r="J13" s="14">
        <f t="shared" si="1"/>
        <v>3</v>
      </c>
    </row>
    <row r="14" spans="1:123">
      <c r="A14">
        <f>+A13</f>
        <v>73</v>
      </c>
      <c r="B14" s="20" t="str">
        <f t="shared" ref="B14:C14" si="7">+B13</f>
        <v>Walks</v>
      </c>
      <c r="C14" s="20" t="str">
        <f t="shared" si="7"/>
        <v>RWA</v>
      </c>
      <c r="D14" s="25"/>
      <c r="E14" s="11">
        <v>4</v>
      </c>
      <c r="F14">
        <v>80</v>
      </c>
      <c r="G14">
        <v>1</v>
      </c>
      <c r="H14" s="12">
        <f t="shared" si="5"/>
        <v>5.5567129629629626E-2</v>
      </c>
      <c r="I14" s="13">
        <f>IF(H14="","",H14-H13)</f>
        <v>1.08449074074074E-2</v>
      </c>
      <c r="J14" s="14">
        <f t="shared" si="1"/>
        <v>6</v>
      </c>
      <c r="K14" t="s">
        <v>356</v>
      </c>
    </row>
    <row r="15" spans="1:123">
      <c r="A15">
        <f>+A14</f>
        <v>73</v>
      </c>
      <c r="B15" s="20" t="str">
        <f t="shared" ref="B15:C15" si="8">+B14</f>
        <v>Walks</v>
      </c>
      <c r="C15" s="20" t="str">
        <f t="shared" si="8"/>
        <v>RWA</v>
      </c>
      <c r="D15" s="25" t="s">
        <v>105</v>
      </c>
      <c r="E15" s="11">
        <v>5</v>
      </c>
      <c r="F15">
        <v>97</v>
      </c>
      <c r="G15">
        <v>18</v>
      </c>
      <c r="H15" s="12">
        <f t="shared" si="5"/>
        <v>6.7569444444444446E-2</v>
      </c>
      <c r="I15" s="13">
        <f>IF(H15="","",H15-H14)</f>
        <v>1.200231481481482E-2</v>
      </c>
      <c r="J15" s="14">
        <f t="shared" si="1"/>
        <v>12</v>
      </c>
    </row>
    <row r="16" spans="1:123">
      <c r="A16">
        <f t="shared" ref="A16:C16" si="9">+A15</f>
        <v>73</v>
      </c>
      <c r="B16" s="20" t="str">
        <f t="shared" si="9"/>
        <v>Walks</v>
      </c>
      <c r="C16" s="20" t="str">
        <f t="shared" si="9"/>
        <v>RWA</v>
      </c>
      <c r="D16" s="26"/>
      <c r="E16" s="11">
        <v>6</v>
      </c>
      <c r="F16">
        <v>114</v>
      </c>
      <c r="G16">
        <v>28</v>
      </c>
      <c r="H16" s="16">
        <f t="shared" si="5"/>
        <v>7.9490740740740737E-2</v>
      </c>
      <c r="I16" s="13">
        <f t="shared" ref="I16:I23" si="10">IF(H16="","",H16-H15)</f>
        <v>1.1921296296296291E-2</v>
      </c>
      <c r="J16" s="14">
        <f t="shared" si="1"/>
        <v>10</v>
      </c>
    </row>
    <row r="17" spans="1:11">
      <c r="D17" s="27" t="s">
        <v>12</v>
      </c>
      <c r="E17" s="6"/>
      <c r="F17">
        <v>15</v>
      </c>
      <c r="H17" s="16">
        <f t="shared" si="5"/>
        <v>1.0416666666666666E-2</v>
      </c>
      <c r="I17" s="13"/>
      <c r="J17" s="14" t="str">
        <f>IF(I17="","",RANK(I17,$I$4:$I$66,1))</f>
        <v/>
      </c>
    </row>
    <row r="18" spans="1:11">
      <c r="A18">
        <f>+A16+1</f>
        <v>74</v>
      </c>
      <c r="B18" s="10" t="str">
        <f>+B16</f>
        <v>Walks</v>
      </c>
      <c r="C18" s="20" t="s">
        <v>99</v>
      </c>
      <c r="D18" s="24" t="s">
        <v>49</v>
      </c>
      <c r="E18" s="11">
        <v>1</v>
      </c>
      <c r="F18">
        <v>33</v>
      </c>
      <c r="G18">
        <v>31</v>
      </c>
      <c r="H18" s="16">
        <f t="shared" si="5"/>
        <v>2.327546296296296E-2</v>
      </c>
      <c r="I18" s="13">
        <f t="shared" si="10"/>
        <v>1.2858796296296294E-2</v>
      </c>
      <c r="J18" s="14">
        <f t="shared" si="1"/>
        <v>14</v>
      </c>
    </row>
    <row r="19" spans="1:11">
      <c r="A19">
        <f>+A18</f>
        <v>74</v>
      </c>
      <c r="B19" s="20" t="str">
        <f>+B18</f>
        <v>Walks</v>
      </c>
      <c r="C19" s="20" t="str">
        <f>+C18</f>
        <v>RWA</v>
      </c>
      <c r="D19" s="24"/>
      <c r="E19" s="11">
        <v>2</v>
      </c>
      <c r="F19">
        <v>52</v>
      </c>
      <c r="G19">
        <v>36</v>
      </c>
      <c r="H19" s="16">
        <f t="shared" si="5"/>
        <v>3.6527777777777777E-2</v>
      </c>
      <c r="I19" s="13">
        <f t="shared" si="10"/>
        <v>1.3252314814814817E-2</v>
      </c>
      <c r="J19" s="14">
        <f t="shared" si="1"/>
        <v>16</v>
      </c>
    </row>
    <row r="20" spans="1:11">
      <c r="A20">
        <f>+A19</f>
        <v>74</v>
      </c>
      <c r="B20" s="20" t="str">
        <f t="shared" ref="B20:C20" si="11">+B19</f>
        <v>Walks</v>
      </c>
      <c r="C20" s="20" t="str">
        <f t="shared" si="11"/>
        <v>RWA</v>
      </c>
      <c r="D20" s="25" t="s">
        <v>48</v>
      </c>
      <c r="E20" s="11">
        <v>3</v>
      </c>
      <c r="F20">
        <v>70</v>
      </c>
      <c r="G20">
        <v>9</v>
      </c>
      <c r="H20" s="16">
        <f t="shared" si="5"/>
        <v>4.8715277777777781E-2</v>
      </c>
      <c r="I20" s="13">
        <f t="shared" si="10"/>
        <v>1.2187500000000004E-2</v>
      </c>
      <c r="J20" s="14">
        <f t="shared" si="1"/>
        <v>13</v>
      </c>
      <c r="K20" t="s">
        <v>358</v>
      </c>
    </row>
    <row r="21" spans="1:11">
      <c r="A21">
        <f>+A20</f>
        <v>74</v>
      </c>
      <c r="B21" s="20" t="str">
        <f t="shared" ref="B21:C21" si="12">+B20</f>
        <v>Walks</v>
      </c>
      <c r="C21" s="20" t="str">
        <f t="shared" si="12"/>
        <v>RWA</v>
      </c>
      <c r="D21" s="25"/>
      <c r="E21" s="11">
        <v>4</v>
      </c>
      <c r="F21">
        <v>87</v>
      </c>
      <c r="G21">
        <v>23</v>
      </c>
      <c r="H21" s="16">
        <f t="shared" si="5"/>
        <v>6.0682870370370373E-2</v>
      </c>
      <c r="I21" s="13">
        <f t="shared" si="10"/>
        <v>1.1967592592592592E-2</v>
      </c>
      <c r="J21" s="14">
        <f t="shared" si="1"/>
        <v>11</v>
      </c>
    </row>
    <row r="22" spans="1:11">
      <c r="A22">
        <f>+A21</f>
        <v>74</v>
      </c>
      <c r="B22" s="20" t="str">
        <f t="shared" ref="B22:C22" si="13">+B21</f>
        <v>Walks</v>
      </c>
      <c r="C22" s="20" t="str">
        <f t="shared" si="13"/>
        <v>RWA</v>
      </c>
      <c r="D22" s="25" t="s">
        <v>106</v>
      </c>
      <c r="E22" s="11">
        <v>5</v>
      </c>
      <c r="F22">
        <v>102</v>
      </c>
      <c r="G22">
        <v>8</v>
      </c>
      <c r="H22" s="16">
        <f t="shared" si="5"/>
        <v>7.0925925925925934E-2</v>
      </c>
      <c r="I22" s="13">
        <f t="shared" si="10"/>
        <v>1.0243055555555561E-2</v>
      </c>
      <c r="J22" s="14">
        <f t="shared" si="1"/>
        <v>4</v>
      </c>
    </row>
    <row r="23" spans="1:11">
      <c r="A23">
        <f t="shared" ref="A23:C23" si="14">+A22</f>
        <v>74</v>
      </c>
      <c r="B23" s="20" t="str">
        <f t="shared" si="14"/>
        <v>Walks</v>
      </c>
      <c r="C23" s="20" t="str">
        <f t="shared" si="14"/>
        <v>RWA</v>
      </c>
      <c r="D23" s="26"/>
      <c r="E23" s="11">
        <v>6</v>
      </c>
      <c r="F23">
        <v>117</v>
      </c>
      <c r="G23">
        <v>10</v>
      </c>
      <c r="H23" s="16">
        <f t="shared" si="5"/>
        <v>8.1365740740740752E-2</v>
      </c>
      <c r="I23" s="13">
        <f t="shared" si="10"/>
        <v>1.0439814814814818E-2</v>
      </c>
      <c r="J23" s="14">
        <f t="shared" si="1"/>
        <v>5</v>
      </c>
    </row>
    <row r="24" spans="1:11">
      <c r="D24" s="27" t="s">
        <v>12</v>
      </c>
      <c r="E24" s="6"/>
      <c r="H24" s="12" t="str">
        <f t="shared" ref="H24:H44" si="15">IF(TIME(0,F24,G24)=0,"",TIME(0,F24,G24))</f>
        <v/>
      </c>
      <c r="I24" s="13" t="str">
        <f t="shared" ref="I24:I29" si="16">IF(H24="","",H24-H23)</f>
        <v/>
      </c>
      <c r="J24" s="14" t="str">
        <f t="shared" si="1"/>
        <v/>
      </c>
    </row>
    <row r="25" spans="1:11">
      <c r="A25">
        <f>+A23+1</f>
        <v>75</v>
      </c>
      <c r="B25" s="10" t="str">
        <f>+B23</f>
        <v>Walks</v>
      </c>
      <c r="C25" s="20"/>
      <c r="D25" s="24"/>
      <c r="E25" s="11">
        <v>1</v>
      </c>
      <c r="H25" s="12" t="str">
        <f t="shared" si="15"/>
        <v/>
      </c>
      <c r="I25" s="13" t="str">
        <f t="shared" si="16"/>
        <v/>
      </c>
      <c r="J25" s="14" t="str">
        <f t="shared" si="1"/>
        <v/>
      </c>
    </row>
    <row r="26" spans="1:11">
      <c r="A26">
        <f>+A25</f>
        <v>75</v>
      </c>
      <c r="B26" s="20" t="str">
        <f>+B25</f>
        <v>Walks</v>
      </c>
      <c r="C26" s="20"/>
      <c r="D26" s="24"/>
      <c r="E26" s="11">
        <v>2</v>
      </c>
      <c r="H26" s="12" t="str">
        <f t="shared" si="15"/>
        <v/>
      </c>
      <c r="I26" s="13" t="str">
        <f t="shared" si="16"/>
        <v/>
      </c>
      <c r="J26" s="14" t="str">
        <f t="shared" si="1"/>
        <v/>
      </c>
    </row>
    <row r="27" spans="1:11">
      <c r="A27">
        <f>+A26</f>
        <v>75</v>
      </c>
      <c r="B27" s="20" t="str">
        <f t="shared" ref="B27" si="17">+B26</f>
        <v>Walks</v>
      </c>
      <c r="C27" s="20"/>
      <c r="D27" s="25"/>
      <c r="E27" s="11">
        <v>3</v>
      </c>
      <c r="H27" s="12" t="str">
        <f t="shared" si="15"/>
        <v/>
      </c>
      <c r="I27" s="13" t="str">
        <f t="shared" si="16"/>
        <v/>
      </c>
      <c r="J27" s="14" t="str">
        <f t="shared" si="1"/>
        <v/>
      </c>
    </row>
    <row r="28" spans="1:11">
      <c r="A28">
        <f>+A27</f>
        <v>75</v>
      </c>
      <c r="B28" s="20" t="str">
        <f t="shared" ref="B28" si="18">+B27</f>
        <v>Walks</v>
      </c>
      <c r="C28" s="20"/>
      <c r="D28" s="25"/>
      <c r="E28" s="11">
        <v>4</v>
      </c>
      <c r="H28" s="12" t="str">
        <f t="shared" si="15"/>
        <v/>
      </c>
      <c r="I28" s="13" t="str">
        <f t="shared" si="16"/>
        <v/>
      </c>
      <c r="J28" s="14" t="str">
        <f t="shared" si="1"/>
        <v/>
      </c>
    </row>
    <row r="29" spans="1:11">
      <c r="A29">
        <f>+A28</f>
        <v>75</v>
      </c>
      <c r="B29" s="20" t="str">
        <f t="shared" ref="B29" si="19">+B28</f>
        <v>Walks</v>
      </c>
      <c r="C29" s="20"/>
      <c r="D29" s="25"/>
      <c r="E29" s="11">
        <v>5</v>
      </c>
      <c r="H29" s="12" t="str">
        <f t="shared" si="15"/>
        <v/>
      </c>
      <c r="I29" s="13" t="str">
        <f t="shared" si="16"/>
        <v/>
      </c>
      <c r="J29" s="14" t="str">
        <f t="shared" si="1"/>
        <v/>
      </c>
    </row>
    <row r="30" spans="1:11">
      <c r="A30">
        <f t="shared" ref="A30:B30" si="20">+A29</f>
        <v>75</v>
      </c>
      <c r="B30" s="20" t="str">
        <f t="shared" si="20"/>
        <v>Walks</v>
      </c>
      <c r="C30" s="20"/>
      <c r="D30" s="26"/>
      <c r="E30" s="11">
        <v>6</v>
      </c>
      <c r="H30" s="16" t="str">
        <f t="shared" si="15"/>
        <v/>
      </c>
      <c r="I30" s="13" t="str">
        <f t="shared" ref="I30" si="21">IF(H30="","",H30-H29)</f>
        <v/>
      </c>
      <c r="J30" s="14" t="str">
        <f t="shared" si="1"/>
        <v/>
      </c>
    </row>
    <row r="31" spans="1:11">
      <c r="D31" s="27" t="s">
        <v>12</v>
      </c>
      <c r="E31" s="6"/>
      <c r="H31" s="12" t="str">
        <f t="shared" si="15"/>
        <v/>
      </c>
      <c r="I31" s="8"/>
      <c r="J31" s="14" t="str">
        <f t="shared" si="1"/>
        <v/>
      </c>
    </row>
    <row r="32" spans="1:11">
      <c r="A32">
        <f>+A30+1</f>
        <v>76</v>
      </c>
      <c r="B32" s="10" t="str">
        <f>+B30</f>
        <v>Walks</v>
      </c>
      <c r="C32" s="20"/>
      <c r="D32" s="24"/>
      <c r="E32" s="11">
        <v>1</v>
      </c>
      <c r="H32" s="12" t="str">
        <f t="shared" si="15"/>
        <v/>
      </c>
      <c r="I32" s="13" t="str">
        <f>IF(H32="","",H32-H31)</f>
        <v/>
      </c>
      <c r="J32" s="14" t="str">
        <f t="shared" si="1"/>
        <v/>
      </c>
    </row>
    <row r="33" spans="1:10">
      <c r="A33">
        <f>+A32</f>
        <v>76</v>
      </c>
      <c r="B33" s="20" t="str">
        <f>+B32</f>
        <v>Walks</v>
      </c>
      <c r="C33" s="20"/>
      <c r="D33" s="24"/>
      <c r="E33" s="11">
        <v>2</v>
      </c>
      <c r="H33" s="12" t="str">
        <f t="shared" si="15"/>
        <v/>
      </c>
      <c r="I33" s="13" t="str">
        <f>IF(H33="","",H33-H32)</f>
        <v/>
      </c>
      <c r="J33" s="14" t="str">
        <f t="shared" si="1"/>
        <v/>
      </c>
    </row>
    <row r="34" spans="1:10">
      <c r="A34">
        <f>+A33</f>
        <v>76</v>
      </c>
      <c r="B34" s="20" t="str">
        <f t="shared" ref="B34" si="22">+B33</f>
        <v>Walks</v>
      </c>
      <c r="C34" s="20"/>
      <c r="D34" s="25"/>
      <c r="E34" s="11">
        <v>3</v>
      </c>
      <c r="H34" s="12" t="str">
        <f t="shared" si="15"/>
        <v/>
      </c>
      <c r="I34" s="13" t="str">
        <f>IF(H34="","",H34-H33)</f>
        <v/>
      </c>
      <c r="J34" s="14" t="str">
        <f t="shared" si="1"/>
        <v/>
      </c>
    </row>
    <row r="35" spans="1:10">
      <c r="A35">
        <f>+A34</f>
        <v>76</v>
      </c>
      <c r="B35" s="20" t="str">
        <f t="shared" ref="B35" si="23">+B34</f>
        <v>Walks</v>
      </c>
      <c r="C35" s="20"/>
      <c r="D35" s="25"/>
      <c r="E35" s="11">
        <v>4</v>
      </c>
      <c r="H35" s="12" t="str">
        <f t="shared" si="15"/>
        <v/>
      </c>
      <c r="I35" s="13" t="str">
        <f>IF(H35="","",H35-H34)</f>
        <v/>
      </c>
      <c r="J35" s="14" t="str">
        <f t="shared" si="1"/>
        <v/>
      </c>
    </row>
    <row r="36" spans="1:10">
      <c r="A36">
        <f>+A35</f>
        <v>76</v>
      </c>
      <c r="B36" s="20" t="str">
        <f t="shared" ref="B36" si="24">+B35</f>
        <v>Walks</v>
      </c>
      <c r="C36" s="20"/>
      <c r="D36" s="25"/>
      <c r="E36" s="11">
        <v>5</v>
      </c>
      <c r="H36" s="12" t="str">
        <f t="shared" si="15"/>
        <v/>
      </c>
      <c r="I36" s="13" t="str">
        <f>IF(H36="","",H36-H35)</f>
        <v/>
      </c>
      <c r="J36" s="14" t="str">
        <f t="shared" si="1"/>
        <v/>
      </c>
    </row>
    <row r="37" spans="1:10">
      <c r="A37">
        <f t="shared" ref="A37:B37" si="25">+A36</f>
        <v>76</v>
      </c>
      <c r="B37" s="20" t="str">
        <f t="shared" si="25"/>
        <v>Walks</v>
      </c>
      <c r="C37" s="20"/>
      <c r="D37" s="26"/>
      <c r="E37" s="11">
        <v>6</v>
      </c>
      <c r="H37" s="16" t="str">
        <f t="shared" si="15"/>
        <v/>
      </c>
      <c r="I37" s="13" t="str">
        <f t="shared" ref="I37" si="26">IF(H37="","",H37-H36)</f>
        <v/>
      </c>
      <c r="J37" s="14" t="str">
        <f t="shared" si="1"/>
        <v/>
      </c>
    </row>
    <row r="38" spans="1:10">
      <c r="D38" s="27" t="s">
        <v>12</v>
      </c>
      <c r="E38" s="6"/>
      <c r="H38" s="12" t="str">
        <f t="shared" si="15"/>
        <v/>
      </c>
      <c r="I38" s="8"/>
      <c r="J38" s="14" t="str">
        <f t="shared" si="1"/>
        <v/>
      </c>
    </row>
    <row r="39" spans="1:10">
      <c r="A39">
        <f>+A37+1</f>
        <v>77</v>
      </c>
      <c r="B39" s="10" t="str">
        <f>+B37</f>
        <v>Walks</v>
      </c>
      <c r="C39" s="20"/>
      <c r="D39" s="24"/>
      <c r="E39" s="11">
        <v>1</v>
      </c>
      <c r="H39" s="12" t="str">
        <f t="shared" si="15"/>
        <v/>
      </c>
      <c r="I39" s="13" t="str">
        <f>IF(H39="","",H39-H38)</f>
        <v/>
      </c>
      <c r="J39" s="14" t="str">
        <f t="shared" si="1"/>
        <v/>
      </c>
    </row>
    <row r="40" spans="1:10">
      <c r="A40">
        <f>+A39</f>
        <v>77</v>
      </c>
      <c r="B40" s="20" t="str">
        <f>+B39</f>
        <v>Walks</v>
      </c>
      <c r="C40" s="20"/>
      <c r="D40" s="24"/>
      <c r="E40" s="11">
        <v>2</v>
      </c>
      <c r="H40" s="12" t="str">
        <f t="shared" si="15"/>
        <v/>
      </c>
      <c r="I40" s="13" t="str">
        <f>IF(H40="","",H40-H39)</f>
        <v/>
      </c>
      <c r="J40" s="14" t="str">
        <f t="shared" si="1"/>
        <v/>
      </c>
    </row>
    <row r="41" spans="1:10">
      <c r="A41">
        <f>+A40</f>
        <v>77</v>
      </c>
      <c r="B41" s="20" t="str">
        <f t="shared" ref="B41" si="27">+B40</f>
        <v>Walks</v>
      </c>
      <c r="C41" s="20"/>
      <c r="D41" s="25"/>
      <c r="E41" s="11">
        <v>3</v>
      </c>
      <c r="H41" s="12" t="str">
        <f t="shared" si="15"/>
        <v/>
      </c>
      <c r="I41" s="13" t="str">
        <f>IF(H41="","",H41-H40)</f>
        <v/>
      </c>
      <c r="J41" s="14" t="str">
        <f t="shared" si="1"/>
        <v/>
      </c>
    </row>
    <row r="42" spans="1:10">
      <c r="A42">
        <f>+A41</f>
        <v>77</v>
      </c>
      <c r="B42" s="20" t="str">
        <f t="shared" ref="B42" si="28">+B41</f>
        <v>Walks</v>
      </c>
      <c r="C42" s="20"/>
      <c r="D42" s="25"/>
      <c r="E42" s="11">
        <v>4</v>
      </c>
      <c r="H42" s="12" t="str">
        <f t="shared" si="15"/>
        <v/>
      </c>
      <c r="I42" s="13" t="str">
        <f>IF(H42="","",H42-H41)</f>
        <v/>
      </c>
      <c r="J42" s="14" t="str">
        <f t="shared" si="1"/>
        <v/>
      </c>
    </row>
    <row r="43" spans="1:10">
      <c r="A43">
        <f>+A42</f>
        <v>77</v>
      </c>
      <c r="B43" s="20" t="str">
        <f t="shared" ref="B43" si="29">+B42</f>
        <v>Walks</v>
      </c>
      <c r="C43" s="20"/>
      <c r="D43" s="25"/>
      <c r="E43" s="11">
        <v>5</v>
      </c>
      <c r="H43" s="12" t="str">
        <f t="shared" si="15"/>
        <v/>
      </c>
      <c r="I43" s="13" t="str">
        <f>IF(H43="","",H43-H42)</f>
        <v/>
      </c>
      <c r="J43" s="14" t="str">
        <f t="shared" si="1"/>
        <v/>
      </c>
    </row>
    <row r="44" spans="1:10">
      <c r="A44">
        <f t="shared" ref="A44:B44" si="30">+A43</f>
        <v>77</v>
      </c>
      <c r="B44" s="20" t="str">
        <f t="shared" si="30"/>
        <v>Walks</v>
      </c>
      <c r="C44" s="20"/>
      <c r="D44" s="26"/>
      <c r="E44" s="11">
        <v>6</v>
      </c>
      <c r="H44" s="16" t="str">
        <f t="shared" si="15"/>
        <v/>
      </c>
      <c r="I44" s="13" t="str">
        <f t="shared" ref="I44" si="31">IF(H44="","",H44-H43)</f>
        <v/>
      </c>
      <c r="J44" s="14" t="str">
        <f t="shared" si="1"/>
        <v/>
      </c>
    </row>
    <row r="45" spans="1:10">
      <c r="A45">
        <f t="shared" ref="A45:B45" si="32">+A44</f>
        <v>77</v>
      </c>
      <c r="B45" s="20" t="str">
        <f t="shared" si="32"/>
        <v>Walks</v>
      </c>
      <c r="C45" s="20"/>
      <c r="D45" s="26"/>
      <c r="E45" s="11">
        <v>8</v>
      </c>
      <c r="H45" s="16" t="str">
        <f t="shared" si="0"/>
        <v/>
      </c>
      <c r="I45" s="13" t="str">
        <f t="shared" ref="I45" si="33">IF(H45="","",H45-H44)</f>
        <v/>
      </c>
      <c r="J45" s="14" t="str">
        <f t="shared" si="1"/>
        <v/>
      </c>
    </row>
    <row r="46" spans="1:10">
      <c r="D46" s="27" t="s">
        <v>12</v>
      </c>
      <c r="E46" s="6"/>
      <c r="H46" s="12" t="str">
        <f t="shared" ref="H46:H52" si="34">IF(TIME(0,F46,G46)=0,"",TIME(0,F46,G46))</f>
        <v/>
      </c>
      <c r="I46" s="8"/>
      <c r="J46" s="14" t="str">
        <f t="shared" si="1"/>
        <v/>
      </c>
    </row>
    <row r="47" spans="1:10">
      <c r="A47">
        <f>+A45+1</f>
        <v>78</v>
      </c>
      <c r="B47" s="10" t="str">
        <f>+B45</f>
        <v>Walks</v>
      </c>
      <c r="C47" s="20"/>
      <c r="D47" s="24"/>
      <c r="E47" s="11">
        <v>1</v>
      </c>
      <c r="H47" s="12" t="str">
        <f t="shared" si="34"/>
        <v/>
      </c>
      <c r="I47" s="13" t="str">
        <f>IF(H47="","",H47-H46)</f>
        <v/>
      </c>
      <c r="J47" s="14" t="str">
        <f t="shared" si="1"/>
        <v/>
      </c>
    </row>
    <row r="48" spans="1:10">
      <c r="A48">
        <f>+A47</f>
        <v>78</v>
      </c>
      <c r="B48" s="20" t="str">
        <f>+B47</f>
        <v>Walks</v>
      </c>
      <c r="C48" s="20"/>
      <c r="D48" s="24"/>
      <c r="E48" s="11">
        <v>2</v>
      </c>
      <c r="H48" s="12" t="str">
        <f t="shared" si="34"/>
        <v/>
      </c>
      <c r="I48" s="13" t="str">
        <f>IF(H48="","",H48-H47)</f>
        <v/>
      </c>
      <c r="J48" s="14" t="str">
        <f t="shared" si="1"/>
        <v/>
      </c>
    </row>
    <row r="49" spans="1:10">
      <c r="A49">
        <f>+A48</f>
        <v>78</v>
      </c>
      <c r="B49" s="20" t="str">
        <f t="shared" ref="B49" si="35">+B48</f>
        <v>Walks</v>
      </c>
      <c r="C49" s="20"/>
      <c r="D49" s="25"/>
      <c r="E49" s="11">
        <v>3</v>
      </c>
      <c r="H49" s="12" t="str">
        <f t="shared" si="34"/>
        <v/>
      </c>
      <c r="I49" s="13" t="str">
        <f>IF(H49="","",H49-H48)</f>
        <v/>
      </c>
      <c r="J49" s="14" t="str">
        <f t="shared" si="1"/>
        <v/>
      </c>
    </row>
    <row r="50" spans="1:10">
      <c r="A50">
        <f>+A49</f>
        <v>78</v>
      </c>
      <c r="B50" s="20" t="str">
        <f t="shared" ref="B50" si="36">+B49</f>
        <v>Walks</v>
      </c>
      <c r="C50" s="20"/>
      <c r="D50" s="25"/>
      <c r="E50" s="11">
        <v>4</v>
      </c>
      <c r="H50" s="12" t="str">
        <f t="shared" si="34"/>
        <v/>
      </c>
      <c r="I50" s="13" t="str">
        <f>IF(H50="","",H50-H49)</f>
        <v/>
      </c>
      <c r="J50" s="14" t="str">
        <f t="shared" si="1"/>
        <v/>
      </c>
    </row>
    <row r="51" spans="1:10">
      <c r="A51">
        <f>+A50</f>
        <v>78</v>
      </c>
      <c r="B51" s="20" t="str">
        <f t="shared" ref="B51" si="37">+B50</f>
        <v>Walks</v>
      </c>
      <c r="C51" s="20"/>
      <c r="D51" s="25"/>
      <c r="E51" s="11">
        <v>5</v>
      </c>
      <c r="H51" s="12" t="str">
        <f t="shared" si="34"/>
        <v/>
      </c>
      <c r="I51" s="13" t="str">
        <f>IF(H51="","",H51-H50)</f>
        <v/>
      </c>
      <c r="J51" s="14" t="str">
        <f t="shared" si="1"/>
        <v/>
      </c>
    </row>
    <row r="52" spans="1:10">
      <c r="A52">
        <f t="shared" ref="A52:B52" si="38">+A51</f>
        <v>78</v>
      </c>
      <c r="B52" s="20" t="str">
        <f t="shared" si="38"/>
        <v>Walks</v>
      </c>
      <c r="C52" s="20"/>
      <c r="D52" s="26"/>
      <c r="E52" s="11">
        <v>6</v>
      </c>
      <c r="H52" s="16" t="str">
        <f t="shared" si="34"/>
        <v/>
      </c>
      <c r="I52" s="13" t="str">
        <f t="shared" ref="I52" si="39">IF(H52="","",H52-H51)</f>
        <v/>
      </c>
      <c r="J52" s="14" t="str">
        <f t="shared" si="1"/>
        <v/>
      </c>
    </row>
    <row r="53" spans="1:10">
      <c r="D53" s="27" t="s">
        <v>12</v>
      </c>
      <c r="E53" s="6"/>
      <c r="H53" s="12" t="str">
        <f t="shared" ref="H53:H66" si="40">IF(TIME(0,F53,G53)=0,"",TIME(0,F53,G53))</f>
        <v/>
      </c>
      <c r="I53" s="8"/>
      <c r="J53" s="14" t="str">
        <f t="shared" si="1"/>
        <v/>
      </c>
    </row>
    <row r="54" spans="1:10">
      <c r="A54">
        <f>+A52+1</f>
        <v>79</v>
      </c>
      <c r="B54" s="10" t="str">
        <f>+B52</f>
        <v>Walks</v>
      </c>
      <c r="C54" s="20"/>
      <c r="D54" s="24"/>
      <c r="E54" s="11">
        <v>1</v>
      </c>
      <c r="H54" s="12" t="str">
        <f t="shared" si="40"/>
        <v/>
      </c>
      <c r="I54" s="13" t="str">
        <f>IF(H54="","",H54-H53)</f>
        <v/>
      </c>
      <c r="J54" s="14" t="str">
        <f t="shared" si="1"/>
        <v/>
      </c>
    </row>
    <row r="55" spans="1:10">
      <c r="A55">
        <f>+A54</f>
        <v>79</v>
      </c>
      <c r="B55" s="20" t="str">
        <f>+B54</f>
        <v>Walks</v>
      </c>
      <c r="C55" s="20"/>
      <c r="D55" s="24"/>
      <c r="E55" s="11">
        <v>2</v>
      </c>
      <c r="H55" s="12" t="str">
        <f t="shared" si="40"/>
        <v/>
      </c>
      <c r="I55" s="13" t="str">
        <f>IF(H55="","",H55-H54)</f>
        <v/>
      </c>
      <c r="J55" s="14" t="str">
        <f t="shared" si="1"/>
        <v/>
      </c>
    </row>
    <row r="56" spans="1:10">
      <c r="A56">
        <f>+A55</f>
        <v>79</v>
      </c>
      <c r="B56" s="20" t="str">
        <f t="shared" ref="B56" si="41">+B55</f>
        <v>Walks</v>
      </c>
      <c r="C56" s="20"/>
      <c r="D56" s="25"/>
      <c r="E56" s="11">
        <v>3</v>
      </c>
      <c r="H56" s="12" t="str">
        <f t="shared" si="40"/>
        <v/>
      </c>
      <c r="I56" s="13" t="str">
        <f>IF(H56="","",H56-H55)</f>
        <v/>
      </c>
      <c r="J56" s="14" t="str">
        <f t="shared" si="1"/>
        <v/>
      </c>
    </row>
    <row r="57" spans="1:10">
      <c r="A57">
        <f>+A56</f>
        <v>79</v>
      </c>
      <c r="B57" s="20" t="str">
        <f t="shared" ref="B57" si="42">+B56</f>
        <v>Walks</v>
      </c>
      <c r="C57" s="20"/>
      <c r="D57" s="25"/>
      <c r="E57" s="11">
        <v>4</v>
      </c>
      <c r="H57" s="12" t="str">
        <f t="shared" si="40"/>
        <v/>
      </c>
      <c r="I57" s="13" t="str">
        <f>IF(H57="","",H57-H56)</f>
        <v/>
      </c>
      <c r="J57" s="14" t="str">
        <f t="shared" si="1"/>
        <v/>
      </c>
    </row>
    <row r="58" spans="1:10">
      <c r="A58">
        <f>+A57</f>
        <v>79</v>
      </c>
      <c r="B58" s="20" t="str">
        <f t="shared" ref="B58" si="43">+B57</f>
        <v>Walks</v>
      </c>
      <c r="C58" s="20"/>
      <c r="D58" s="25"/>
      <c r="E58" s="11">
        <v>5</v>
      </c>
      <c r="H58" s="12" t="str">
        <f t="shared" si="40"/>
        <v/>
      </c>
      <c r="I58" s="13" t="str">
        <f>IF(H58="","",H58-H57)</f>
        <v/>
      </c>
      <c r="J58" s="14" t="str">
        <f t="shared" si="1"/>
        <v/>
      </c>
    </row>
    <row r="59" spans="1:10">
      <c r="A59">
        <f t="shared" ref="A59:B59" si="44">+A58</f>
        <v>79</v>
      </c>
      <c r="B59" s="20" t="str">
        <f t="shared" si="44"/>
        <v>Walks</v>
      </c>
      <c r="C59" s="20"/>
      <c r="D59" s="26"/>
      <c r="E59" s="11">
        <v>6</v>
      </c>
      <c r="H59" s="16" t="str">
        <f t="shared" si="40"/>
        <v/>
      </c>
      <c r="I59" s="13" t="str">
        <f t="shared" ref="I59" si="45">IF(H59="","",H59-H58)</f>
        <v/>
      </c>
      <c r="J59" s="14" t="str">
        <f t="shared" si="1"/>
        <v/>
      </c>
    </row>
    <row r="60" spans="1:10">
      <c r="D60" s="27" t="s">
        <v>12</v>
      </c>
      <c r="E60" s="6"/>
      <c r="H60" s="12" t="str">
        <f t="shared" si="40"/>
        <v/>
      </c>
      <c r="I60" s="8"/>
      <c r="J60" s="14" t="str">
        <f t="shared" si="1"/>
        <v/>
      </c>
    </row>
    <row r="61" spans="1:10">
      <c r="A61">
        <f>+A59+1</f>
        <v>80</v>
      </c>
      <c r="B61" s="10" t="str">
        <f>+B59</f>
        <v>Walks</v>
      </c>
      <c r="C61" s="20"/>
      <c r="D61" s="24"/>
      <c r="E61" s="11">
        <v>1</v>
      </c>
      <c r="H61" s="12" t="str">
        <f t="shared" si="40"/>
        <v/>
      </c>
      <c r="I61" s="13" t="str">
        <f>IF(H61="","",H61-H60)</f>
        <v/>
      </c>
      <c r="J61" s="14" t="str">
        <f t="shared" si="1"/>
        <v/>
      </c>
    </row>
    <row r="62" spans="1:10">
      <c r="A62">
        <f>+A61</f>
        <v>80</v>
      </c>
      <c r="B62" s="20" t="str">
        <f>+B61</f>
        <v>Walks</v>
      </c>
      <c r="C62" s="20"/>
      <c r="D62" s="24"/>
      <c r="E62" s="11">
        <v>2</v>
      </c>
      <c r="H62" s="12" t="str">
        <f t="shared" si="40"/>
        <v/>
      </c>
      <c r="I62" s="13" t="str">
        <f>IF(H62="","",H62-H61)</f>
        <v/>
      </c>
      <c r="J62" s="14" t="str">
        <f t="shared" si="1"/>
        <v/>
      </c>
    </row>
    <row r="63" spans="1:10">
      <c r="A63">
        <f>+A62</f>
        <v>80</v>
      </c>
      <c r="B63" s="20" t="str">
        <f t="shared" ref="B63" si="46">+B62</f>
        <v>Walks</v>
      </c>
      <c r="C63" s="20"/>
      <c r="D63" s="25"/>
      <c r="E63" s="11">
        <v>3</v>
      </c>
      <c r="H63" s="12" t="str">
        <f t="shared" si="40"/>
        <v/>
      </c>
      <c r="I63" s="13" t="str">
        <f>IF(H63="","",H63-H62)</f>
        <v/>
      </c>
      <c r="J63" s="14" t="str">
        <f t="shared" si="1"/>
        <v/>
      </c>
    </row>
    <row r="64" spans="1:10">
      <c r="A64">
        <f>+A63</f>
        <v>80</v>
      </c>
      <c r="B64" s="20" t="str">
        <f t="shared" ref="B64" si="47">+B63</f>
        <v>Walks</v>
      </c>
      <c r="C64" s="20"/>
      <c r="D64" s="25"/>
      <c r="E64" s="11">
        <v>4</v>
      </c>
      <c r="H64" s="12" t="str">
        <f t="shared" si="40"/>
        <v/>
      </c>
      <c r="I64" s="13" t="str">
        <f>IF(H64="","",H64-H63)</f>
        <v/>
      </c>
      <c r="J64" s="14" t="str">
        <f t="shared" si="1"/>
        <v/>
      </c>
    </row>
    <row r="65" spans="1:10">
      <c r="A65">
        <f>+A64</f>
        <v>80</v>
      </c>
      <c r="B65" s="20" t="str">
        <f t="shared" ref="B65" si="48">+B64</f>
        <v>Walks</v>
      </c>
      <c r="C65" s="20"/>
      <c r="D65" s="25"/>
      <c r="E65" s="11">
        <v>5</v>
      </c>
      <c r="H65" s="12" t="str">
        <f t="shared" si="40"/>
        <v/>
      </c>
      <c r="I65" s="13" t="str">
        <f>IF(H65="","",H65-H64)</f>
        <v/>
      </c>
      <c r="J65" s="14" t="str">
        <f t="shared" si="1"/>
        <v/>
      </c>
    </row>
    <row r="66" spans="1:10">
      <c r="A66">
        <f t="shared" ref="A66:B66" si="49">+A65</f>
        <v>80</v>
      </c>
      <c r="B66" s="20" t="str">
        <f t="shared" si="49"/>
        <v>Walks</v>
      </c>
      <c r="C66" s="20"/>
      <c r="D66" s="26"/>
      <c r="E66" s="11">
        <v>6</v>
      </c>
      <c r="H66" s="16" t="str">
        <f t="shared" si="40"/>
        <v/>
      </c>
      <c r="I66" s="13" t="str">
        <f t="shared" ref="I66" si="50">IF(H66="","",H66-H65)</f>
        <v/>
      </c>
      <c r="J66" s="14" t="str">
        <f t="shared" si="1"/>
        <v/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T300"/>
  <sheetViews>
    <sheetView topLeftCell="C86" workbookViewId="0">
      <selection activeCell="T89" sqref="T89"/>
    </sheetView>
  </sheetViews>
  <sheetFormatPr defaultRowHeight="14.4"/>
  <cols>
    <col min="1" max="1" width="6.109375" style="17" customWidth="1"/>
    <col min="2" max="3" width="9.109375" style="17"/>
    <col min="4" max="4" width="32" style="26" customWidth="1"/>
    <col min="5" max="5" width="6.109375" style="17" customWidth="1"/>
    <col min="6" max="6" width="6.6640625" style="17" customWidth="1"/>
    <col min="7" max="7" width="7" style="17" customWidth="1"/>
    <col min="8" max="9" width="9.109375" style="17"/>
    <col min="10" max="10" width="7" style="17" customWidth="1"/>
    <col min="11" max="11" width="10.5546875" style="17" customWidth="1"/>
    <col min="12" max="13" width="1.5546875" style="17" customWidth="1"/>
    <col min="14" max="14" width="6.33203125" style="17" customWidth="1"/>
    <col min="15" max="15" width="9.109375" style="17"/>
    <col min="16" max="16" width="10.88671875" style="17" bestFit="1" customWidth="1"/>
    <col min="17" max="17" width="30.44140625" style="26" customWidth="1"/>
    <col min="18" max="18" width="5.44140625" style="17" customWidth="1"/>
    <col min="19" max="19" width="6.88671875" style="17" customWidth="1"/>
    <col min="20" max="20" width="6.44140625" style="17" customWidth="1"/>
    <col min="21" max="24" width="9.109375" style="17"/>
  </cols>
  <sheetData>
    <row r="1" spans="1:124" s="1" customFormat="1" ht="134.25" customHeight="1">
      <c r="A1" s="2" t="s">
        <v>4</v>
      </c>
      <c r="B1" s="2" t="s">
        <v>0</v>
      </c>
      <c r="C1" s="3" t="s">
        <v>9</v>
      </c>
      <c r="D1" s="22"/>
      <c r="E1" s="2" t="s">
        <v>5</v>
      </c>
      <c r="F1" s="4" t="s">
        <v>1</v>
      </c>
      <c r="G1" s="4" t="s">
        <v>2</v>
      </c>
      <c r="H1" s="4" t="s">
        <v>3</v>
      </c>
      <c r="I1" s="4" t="s">
        <v>7</v>
      </c>
      <c r="J1" s="4" t="s">
        <v>8</v>
      </c>
      <c r="K1" s="17"/>
      <c r="L1" s="30"/>
      <c r="M1" s="17"/>
      <c r="N1" s="2" t="s">
        <v>4</v>
      </c>
      <c r="O1" s="2" t="s">
        <v>0</v>
      </c>
      <c r="P1" s="3" t="s">
        <v>9</v>
      </c>
      <c r="Q1" s="22"/>
      <c r="R1" s="2" t="s">
        <v>5</v>
      </c>
      <c r="S1" s="4" t="s">
        <v>1</v>
      </c>
      <c r="T1" s="4" t="s">
        <v>2</v>
      </c>
      <c r="U1" s="4" t="s">
        <v>3</v>
      </c>
      <c r="V1" s="4" t="s">
        <v>7</v>
      </c>
      <c r="W1" s="4" t="s">
        <v>8</v>
      </c>
      <c r="X1" s="17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</row>
    <row r="2" spans="1:124" s="5" customFormat="1" ht="15.75" customHeight="1">
      <c r="A2" s="18"/>
      <c r="B2" s="6"/>
      <c r="C2" s="7"/>
      <c r="D2" s="27" t="s">
        <v>12</v>
      </c>
      <c r="E2" s="6"/>
      <c r="F2" s="17">
        <v>90</v>
      </c>
      <c r="G2" s="17"/>
      <c r="H2" s="12">
        <f t="shared" ref="H2:H5" si="0">IF(TIME(0,F2,G2)=0,"",TIME(0,F2,G2))</f>
        <v>6.25E-2</v>
      </c>
      <c r="I2" s="8"/>
      <c r="J2" s="8"/>
      <c r="K2" s="19"/>
      <c r="L2" s="30"/>
      <c r="M2" s="19"/>
      <c r="N2" s="18"/>
      <c r="O2" s="6"/>
      <c r="P2" s="7"/>
      <c r="Q2" s="27" t="s">
        <v>12</v>
      </c>
      <c r="R2" s="6"/>
      <c r="S2" s="17">
        <v>90</v>
      </c>
      <c r="T2" s="17"/>
      <c r="U2" s="12">
        <f t="shared" ref="U2:U5" si="1">IF(TIME(0,S2,T2)=0,"",TIME(0,S2,T2))</f>
        <v>6.25E-2</v>
      </c>
      <c r="V2" s="8"/>
      <c r="W2" s="8"/>
      <c r="X2" s="17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</row>
    <row r="3" spans="1:124" s="15" customFormat="1">
      <c r="A3" s="17">
        <v>75</v>
      </c>
      <c r="B3" s="10" t="s">
        <v>10</v>
      </c>
      <c r="C3" s="20" t="s">
        <v>324</v>
      </c>
      <c r="D3" s="24" t="s">
        <v>199</v>
      </c>
      <c r="E3" s="10">
        <v>1</v>
      </c>
      <c r="F3" s="17">
        <v>98</v>
      </c>
      <c r="G3" s="17">
        <v>46</v>
      </c>
      <c r="H3" s="12">
        <f t="shared" si="0"/>
        <v>6.8587962962962962E-2</v>
      </c>
      <c r="I3" s="21">
        <f>IF(H3="","",H3-H2)</f>
        <v>6.0879629629629617E-3</v>
      </c>
      <c r="J3" s="14">
        <f>IF(I3="","",RANK(I3,$I$3:$I$81,1))</f>
        <v>3</v>
      </c>
      <c r="K3" s="17"/>
      <c r="L3" s="30"/>
      <c r="M3" s="17"/>
      <c r="N3" s="17">
        <v>245</v>
      </c>
      <c r="O3" s="10" t="s">
        <v>11</v>
      </c>
      <c r="P3" s="20" t="s">
        <v>232</v>
      </c>
      <c r="Q3" s="24" t="s">
        <v>80</v>
      </c>
      <c r="R3" s="10">
        <v>1</v>
      </c>
      <c r="S3" s="17">
        <v>98</v>
      </c>
      <c r="T3" s="17">
        <v>18</v>
      </c>
      <c r="U3" s="12">
        <f t="shared" si="1"/>
        <v>6.8263888888888888E-2</v>
      </c>
      <c r="V3" s="21">
        <f>IF(U3="","",U3-U2)</f>
        <v>5.7638888888888878E-3</v>
      </c>
      <c r="W3" s="14">
        <f>IF(V3="","",RANK(V3,$V$3:$V$137,1))</f>
        <v>7</v>
      </c>
      <c r="X3" s="17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</row>
    <row r="4" spans="1:124" s="15" customFormat="1">
      <c r="A4" s="17">
        <f>+A3</f>
        <v>75</v>
      </c>
      <c r="B4" s="10" t="s">
        <v>10</v>
      </c>
      <c r="C4" s="20" t="str">
        <f>+C3</f>
        <v>ACA Purple</v>
      </c>
      <c r="D4" s="24" t="s">
        <v>57</v>
      </c>
      <c r="E4" s="10">
        <v>2</v>
      </c>
      <c r="F4" s="17">
        <v>108</v>
      </c>
      <c r="G4" s="17">
        <v>12</v>
      </c>
      <c r="H4" s="12">
        <f t="shared" si="0"/>
        <v>7.5138888888888894E-2</v>
      </c>
      <c r="I4" s="21">
        <f>IF(H4="","",H4-H3)</f>
        <v>6.5509259259259323E-3</v>
      </c>
      <c r="J4" s="14">
        <f t="shared" ref="J4:J67" si="2">IF(I4="","",RANK(I4,$I$3:$I$81,1))</f>
        <v>10</v>
      </c>
      <c r="K4" s="17" t="s">
        <v>373</v>
      </c>
      <c r="L4" s="30"/>
      <c r="M4" s="17"/>
      <c r="N4" s="17">
        <f>+N3</f>
        <v>245</v>
      </c>
      <c r="O4" s="10" t="s">
        <v>11</v>
      </c>
      <c r="P4" s="20" t="str">
        <f>+P3</f>
        <v>ACA Yellow</v>
      </c>
      <c r="Q4" s="24" t="s">
        <v>79</v>
      </c>
      <c r="R4" s="10">
        <v>2</v>
      </c>
      <c r="S4" s="17">
        <v>106</v>
      </c>
      <c r="T4" s="17">
        <v>35</v>
      </c>
      <c r="U4" s="12">
        <f t="shared" si="1"/>
        <v>7.4016203703703695E-2</v>
      </c>
      <c r="V4" s="21">
        <f>IF(U4="","",U4-U3)</f>
        <v>5.7523148148148073E-3</v>
      </c>
      <c r="W4" s="14">
        <f t="shared" ref="W4:W67" si="3">IF(V4="","",RANK(V4,$V$3:$V$137,1))</f>
        <v>4</v>
      </c>
      <c r="X4" s="17" t="s">
        <v>375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s="15" customFormat="1">
      <c r="A5" s="17">
        <f>+A4</f>
        <v>75</v>
      </c>
      <c r="B5" s="10" t="s">
        <v>10</v>
      </c>
      <c r="C5" s="20" t="str">
        <f t="shared" ref="C5" si="4">+C4</f>
        <v>ACA Purple</v>
      </c>
      <c r="D5" s="25" t="s">
        <v>50</v>
      </c>
      <c r="E5" s="10">
        <v>3</v>
      </c>
      <c r="F5" s="17">
        <v>117</v>
      </c>
      <c r="G5" s="17">
        <v>44</v>
      </c>
      <c r="H5" s="12">
        <f t="shared" si="0"/>
        <v>8.1759259259259268E-2</v>
      </c>
      <c r="I5" s="21">
        <f>IF(H5="","",H5-H4)</f>
        <v>6.6203703703703737E-3</v>
      </c>
      <c r="J5" s="14">
        <f t="shared" si="2"/>
        <v>13</v>
      </c>
      <c r="K5" s="17"/>
      <c r="L5" s="30"/>
      <c r="M5" s="17"/>
      <c r="N5" s="17">
        <f>+N4</f>
        <v>245</v>
      </c>
      <c r="O5" s="10" t="s">
        <v>11</v>
      </c>
      <c r="P5" s="20" t="str">
        <f t="shared" ref="P5" si="5">+P4</f>
        <v>ACA Yellow</v>
      </c>
      <c r="Q5" s="25" t="s">
        <v>82</v>
      </c>
      <c r="R5" s="10">
        <v>3</v>
      </c>
      <c r="S5" s="17">
        <v>114</v>
      </c>
      <c r="T5" s="17">
        <v>49</v>
      </c>
      <c r="U5" s="12">
        <f t="shared" si="1"/>
        <v>7.9733796296296303E-2</v>
      </c>
      <c r="V5" s="21">
        <f>IF(U5="","",U5-U4)</f>
        <v>5.7175925925926074E-3</v>
      </c>
      <c r="W5" s="14">
        <f t="shared" si="3"/>
        <v>2</v>
      </c>
      <c r="X5" s="17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</row>
    <row r="6" spans="1:124" s="5" customFormat="1" ht="15.75" customHeight="1">
      <c r="A6" s="18"/>
      <c r="B6" s="6"/>
      <c r="C6" s="7"/>
      <c r="D6" s="27" t="s">
        <v>12</v>
      </c>
      <c r="E6" s="6"/>
      <c r="F6" s="17">
        <v>90</v>
      </c>
      <c r="G6" s="17"/>
      <c r="H6" s="12">
        <f t="shared" ref="H6:H25" si="6">IF(TIME(0,F6,G6)=0,"",TIME(0,F6,G6))</f>
        <v>6.25E-2</v>
      </c>
      <c r="I6" s="8"/>
      <c r="J6" s="14" t="str">
        <f t="shared" si="2"/>
        <v/>
      </c>
      <c r="K6" s="19"/>
      <c r="L6" s="30"/>
      <c r="M6" s="19"/>
      <c r="N6" s="18"/>
      <c r="O6" s="6"/>
      <c r="P6" s="7"/>
      <c r="Q6" s="27" t="s">
        <v>12</v>
      </c>
      <c r="R6" s="6"/>
      <c r="S6" s="17">
        <v>90</v>
      </c>
      <c r="T6" s="17"/>
      <c r="U6" s="12">
        <f t="shared" ref="U6:U25" si="7">IF(TIME(0,S6,T6)=0,"",TIME(0,S6,T6))</f>
        <v>6.25E-2</v>
      </c>
      <c r="V6" s="8"/>
      <c r="W6" s="14" t="str">
        <f t="shared" si="3"/>
        <v/>
      </c>
      <c r="X6" s="17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</row>
    <row r="7" spans="1:124" s="15" customFormat="1">
      <c r="A7" s="17">
        <v>80</v>
      </c>
      <c r="B7" s="10" t="s">
        <v>10</v>
      </c>
      <c r="C7" s="20" t="s">
        <v>325</v>
      </c>
      <c r="D7" s="24" t="s">
        <v>200</v>
      </c>
      <c r="E7" s="10">
        <v>1</v>
      </c>
      <c r="F7" s="17">
        <v>100</v>
      </c>
      <c r="G7" s="17">
        <v>42</v>
      </c>
      <c r="H7" s="12">
        <f t="shared" si="6"/>
        <v>6.9930555555555565E-2</v>
      </c>
      <c r="I7" s="21">
        <f>IF(H7="","",H7-H6)</f>
        <v>7.4305555555555652E-3</v>
      </c>
      <c r="J7" s="14">
        <f t="shared" si="2"/>
        <v>26</v>
      </c>
      <c r="K7" s="17"/>
      <c r="L7" s="30"/>
      <c r="M7" s="17"/>
      <c r="N7" s="17">
        <v>246</v>
      </c>
      <c r="O7" s="10" t="s">
        <v>11</v>
      </c>
      <c r="P7" s="20" t="s">
        <v>233</v>
      </c>
      <c r="Q7" s="24" t="s">
        <v>234</v>
      </c>
      <c r="R7" s="10">
        <v>1</v>
      </c>
      <c r="S7" s="17">
        <v>99</v>
      </c>
      <c r="T7" s="17">
        <v>55</v>
      </c>
      <c r="U7" s="12">
        <f t="shared" si="7"/>
        <v>6.9386574074074073E-2</v>
      </c>
      <c r="V7" s="21">
        <f>IF(U7="","",U7-U6)</f>
        <v>6.8865740740740727E-3</v>
      </c>
      <c r="W7" s="14">
        <f t="shared" si="3"/>
        <v>45</v>
      </c>
      <c r="X7" s="1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</row>
    <row r="8" spans="1:124" s="15" customFormat="1">
      <c r="A8" s="17">
        <f>+A7</f>
        <v>80</v>
      </c>
      <c r="B8" s="10" t="s">
        <v>10</v>
      </c>
      <c r="C8" s="20" t="str">
        <f>+C7</f>
        <v>Lynndale 4</v>
      </c>
      <c r="D8" s="24" t="s">
        <v>50</v>
      </c>
      <c r="E8" s="10">
        <v>2</v>
      </c>
      <c r="F8" s="17">
        <v>110</v>
      </c>
      <c r="G8" s="17">
        <v>40</v>
      </c>
      <c r="H8" s="12">
        <f t="shared" si="6"/>
        <v>7.6851851851851852E-2</v>
      </c>
      <c r="I8" s="21">
        <f>IF(H8="","",H8-H7)</f>
        <v>6.9212962962962865E-3</v>
      </c>
      <c r="J8" s="14">
        <f t="shared" si="2"/>
        <v>20</v>
      </c>
      <c r="K8" s="17"/>
      <c r="L8" s="30"/>
      <c r="M8" s="17"/>
      <c r="N8" s="17">
        <f>+N7</f>
        <v>246</v>
      </c>
      <c r="O8" s="10" t="s">
        <v>11</v>
      </c>
      <c r="P8" s="20" t="str">
        <f>+P7</f>
        <v>ACA Black</v>
      </c>
      <c r="Q8" s="24" t="s">
        <v>235</v>
      </c>
      <c r="R8" s="10">
        <v>2</v>
      </c>
      <c r="S8" s="17">
        <v>110</v>
      </c>
      <c r="T8" s="17">
        <v>50</v>
      </c>
      <c r="U8" s="12">
        <f t="shared" si="7"/>
        <v>7.6967592592592587E-2</v>
      </c>
      <c r="V8" s="21">
        <f>IF(U8="","",U8-U7)</f>
        <v>7.5810185185185147E-3</v>
      </c>
      <c r="W8" s="14">
        <f t="shared" si="3"/>
        <v>67</v>
      </c>
      <c r="X8" s="17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</row>
    <row r="9" spans="1:124" s="15" customFormat="1">
      <c r="A9" s="17">
        <f>+A8</f>
        <v>80</v>
      </c>
      <c r="B9" s="10" t="s">
        <v>10</v>
      </c>
      <c r="C9" s="20" t="str">
        <f t="shared" ref="C9" si="8">+C8</f>
        <v>Lynndale 4</v>
      </c>
      <c r="D9" s="25" t="s">
        <v>201</v>
      </c>
      <c r="E9" s="10">
        <v>3</v>
      </c>
      <c r="F9" s="17">
        <v>120</v>
      </c>
      <c r="G9" s="17">
        <v>40</v>
      </c>
      <c r="H9" s="12">
        <f t="shared" si="6"/>
        <v>8.3796296296296299E-2</v>
      </c>
      <c r="I9" s="21">
        <f>IF(H9="","",H9-H8)</f>
        <v>6.9444444444444475E-3</v>
      </c>
      <c r="J9" s="14">
        <f t="shared" si="2"/>
        <v>21</v>
      </c>
      <c r="K9" s="17"/>
      <c r="L9" s="30"/>
      <c r="M9" s="17"/>
      <c r="N9" s="17">
        <f>+N8</f>
        <v>246</v>
      </c>
      <c r="O9" s="10" t="s">
        <v>11</v>
      </c>
      <c r="P9" s="20" t="str">
        <f t="shared" ref="P9" si="9">+P8</f>
        <v>ACA Black</v>
      </c>
      <c r="Q9" s="25" t="s">
        <v>236</v>
      </c>
      <c r="R9" s="10">
        <v>3</v>
      </c>
      <c r="S9" s="17">
        <v>120</v>
      </c>
      <c r="T9" s="17">
        <v>21</v>
      </c>
      <c r="U9" s="12">
        <f t="shared" si="7"/>
        <v>8.3576388888888895E-2</v>
      </c>
      <c r="V9" s="21">
        <f>IF(U9="","",U9-U8)</f>
        <v>6.608796296296307E-3</v>
      </c>
      <c r="W9" s="14">
        <f t="shared" si="3"/>
        <v>37</v>
      </c>
      <c r="X9" s="17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</row>
    <row r="10" spans="1:124" s="5" customFormat="1" ht="15.75" customHeight="1">
      <c r="A10" s="18"/>
      <c r="B10" s="6"/>
      <c r="C10" s="7"/>
      <c r="D10" s="27" t="s">
        <v>12</v>
      </c>
      <c r="E10" s="6"/>
      <c r="F10" s="17">
        <v>90</v>
      </c>
      <c r="G10" s="17"/>
      <c r="H10" s="12">
        <f t="shared" si="6"/>
        <v>6.25E-2</v>
      </c>
      <c r="I10" s="8"/>
      <c r="J10" s="14" t="str">
        <f t="shared" si="2"/>
        <v/>
      </c>
      <c r="K10" s="19"/>
      <c r="L10" s="30"/>
      <c r="M10" s="19"/>
      <c r="N10" s="18"/>
      <c r="O10" s="6"/>
      <c r="P10" s="7"/>
      <c r="Q10" s="27" t="s">
        <v>12</v>
      </c>
      <c r="R10" s="6"/>
      <c r="S10" s="17">
        <v>90</v>
      </c>
      <c r="T10" s="17"/>
      <c r="U10" s="12">
        <f t="shared" si="7"/>
        <v>6.25E-2</v>
      </c>
      <c r="V10" s="8"/>
      <c r="W10" s="14" t="str">
        <f t="shared" si="3"/>
        <v/>
      </c>
      <c r="X10" s="17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</row>
    <row r="11" spans="1:124" s="15" customFormat="1">
      <c r="A11" s="17">
        <v>84</v>
      </c>
      <c r="B11" s="10" t="s">
        <v>10</v>
      </c>
      <c r="C11" s="20" t="s">
        <v>323</v>
      </c>
      <c r="D11" s="24" t="s">
        <v>69</v>
      </c>
      <c r="E11" s="10">
        <v>1</v>
      </c>
      <c r="F11" s="17">
        <v>100</v>
      </c>
      <c r="G11" s="17">
        <v>13</v>
      </c>
      <c r="H11" s="12">
        <f t="shared" si="6"/>
        <v>6.9594907407407411E-2</v>
      </c>
      <c r="I11" s="21">
        <f>IF(H11="","",H11-H10)</f>
        <v>7.0949074074074109E-3</v>
      </c>
      <c r="J11" s="14">
        <f t="shared" si="2"/>
        <v>22</v>
      </c>
      <c r="K11" s="17"/>
      <c r="L11" s="30"/>
      <c r="M11" s="17"/>
      <c r="N11" s="17">
        <v>247</v>
      </c>
      <c r="O11" s="10" t="s">
        <v>11</v>
      </c>
      <c r="P11" s="20" t="s">
        <v>237</v>
      </c>
      <c r="Q11" s="24" t="s">
        <v>238</v>
      </c>
      <c r="R11" s="10">
        <v>1</v>
      </c>
      <c r="S11" s="17">
        <v>98</v>
      </c>
      <c r="T11" s="17">
        <v>53</v>
      </c>
      <c r="U11" s="12">
        <f t="shared" si="7"/>
        <v>6.8668981481481484E-2</v>
      </c>
      <c r="V11" s="21">
        <f>IF(U11="","",U11-U10)</f>
        <v>6.1689814814814836E-3</v>
      </c>
      <c r="W11" s="14">
        <f t="shared" si="3"/>
        <v>21</v>
      </c>
      <c r="X11" s="17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</row>
    <row r="12" spans="1:124" s="15" customFormat="1">
      <c r="A12" s="17">
        <f>+A11</f>
        <v>84</v>
      </c>
      <c r="B12" s="10" t="s">
        <v>10</v>
      </c>
      <c r="C12" s="20" t="str">
        <f>+C11</f>
        <v>Lynndale 8</v>
      </c>
      <c r="D12" s="24" t="s">
        <v>202</v>
      </c>
      <c r="E12" s="10">
        <v>2</v>
      </c>
      <c r="F12" s="17">
        <v>111</v>
      </c>
      <c r="G12" s="17">
        <v>12</v>
      </c>
      <c r="H12" s="12">
        <f t="shared" si="6"/>
        <v>7.722222222222222E-2</v>
      </c>
      <c r="I12" s="21">
        <f>IF(H12="","",H12-H11)</f>
        <v>7.627314814814809E-3</v>
      </c>
      <c r="J12" s="14">
        <f t="shared" si="2"/>
        <v>32</v>
      </c>
      <c r="K12" s="17"/>
      <c r="L12" s="30"/>
      <c r="M12" s="17"/>
      <c r="N12" s="17">
        <f>+N11</f>
        <v>247</v>
      </c>
      <c r="O12" s="10" t="s">
        <v>11</v>
      </c>
      <c r="P12" s="20" t="str">
        <f>+P11</f>
        <v>Glen Eden Blue</v>
      </c>
      <c r="Q12" s="24" t="s">
        <v>71</v>
      </c>
      <c r="R12" s="10">
        <v>2</v>
      </c>
      <c r="S12" s="17">
        <v>106</v>
      </c>
      <c r="T12" s="17">
        <v>99</v>
      </c>
      <c r="U12" s="12">
        <f t="shared" si="7"/>
        <v>7.4756944444444445E-2</v>
      </c>
      <c r="V12" s="21">
        <f>IF(U12="","",U12-U11)</f>
        <v>6.0879629629629617E-3</v>
      </c>
      <c r="W12" s="14">
        <f t="shared" si="3"/>
        <v>17</v>
      </c>
      <c r="X12" s="17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</row>
    <row r="13" spans="1:124" s="15" customFormat="1">
      <c r="A13" s="17">
        <f>+A12</f>
        <v>84</v>
      </c>
      <c r="B13" s="10" t="s">
        <v>10</v>
      </c>
      <c r="C13" s="20" t="str">
        <f t="shared" ref="C13" si="10">+C12</f>
        <v>Lynndale 8</v>
      </c>
      <c r="D13" s="25" t="s">
        <v>203</v>
      </c>
      <c r="E13" s="10">
        <v>3</v>
      </c>
      <c r="F13" s="17">
        <v>122</v>
      </c>
      <c r="G13" s="17">
        <v>10</v>
      </c>
      <c r="H13" s="12">
        <f t="shared" si="6"/>
        <v>8.4837962962962962E-2</v>
      </c>
      <c r="I13" s="21">
        <f>IF(H13="","",H13-H12)</f>
        <v>7.6157407407407424E-3</v>
      </c>
      <c r="J13" s="14">
        <f t="shared" si="2"/>
        <v>31</v>
      </c>
      <c r="K13" s="17"/>
      <c r="L13" s="30"/>
      <c r="M13" s="17"/>
      <c r="N13" s="17">
        <f>+N12</f>
        <v>247</v>
      </c>
      <c r="O13" s="10" t="s">
        <v>11</v>
      </c>
      <c r="P13" s="20" t="str">
        <f t="shared" ref="P13" si="11">+P12</f>
        <v>Glen Eden Blue</v>
      </c>
      <c r="Q13" s="25" t="s">
        <v>239</v>
      </c>
      <c r="R13" s="10">
        <v>3</v>
      </c>
      <c r="S13" s="17">
        <v>117</v>
      </c>
      <c r="T13" s="17">
        <v>51</v>
      </c>
      <c r="U13" s="12">
        <f t="shared" si="7"/>
        <v>8.1840277777777776E-2</v>
      </c>
      <c r="V13" s="21">
        <f>IF(U13="","",U13-U12)</f>
        <v>7.0833333333333304E-3</v>
      </c>
      <c r="W13" s="14">
        <f t="shared" si="3"/>
        <v>53</v>
      </c>
      <c r="X13" s="17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</row>
    <row r="14" spans="1:124" s="5" customFormat="1" ht="15.75" customHeight="1">
      <c r="A14" s="18"/>
      <c r="B14" s="6"/>
      <c r="C14" s="7"/>
      <c r="D14" s="27" t="s">
        <v>12</v>
      </c>
      <c r="E14" s="6"/>
      <c r="F14" s="17">
        <v>90</v>
      </c>
      <c r="G14" s="17"/>
      <c r="H14" s="12">
        <f t="shared" si="6"/>
        <v>6.25E-2</v>
      </c>
      <c r="I14" s="8"/>
      <c r="J14" s="14" t="str">
        <f t="shared" si="2"/>
        <v/>
      </c>
      <c r="K14" s="19"/>
      <c r="L14" s="30"/>
      <c r="M14" s="19"/>
      <c r="N14" s="18"/>
      <c r="O14" s="6"/>
      <c r="P14" s="7"/>
      <c r="Q14" s="27" t="s">
        <v>12</v>
      </c>
      <c r="R14" s="6"/>
      <c r="S14" s="17">
        <v>90</v>
      </c>
      <c r="T14" s="17"/>
      <c r="U14" s="12">
        <f t="shared" si="7"/>
        <v>6.25E-2</v>
      </c>
      <c r="V14" s="8"/>
      <c r="W14" s="14" t="str">
        <f t="shared" si="3"/>
        <v/>
      </c>
      <c r="X14" s="17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</row>
    <row r="15" spans="1:124" s="15" customFormat="1">
      <c r="A15" s="17">
        <v>76</v>
      </c>
      <c r="B15" s="10" t="s">
        <v>10</v>
      </c>
      <c r="C15" s="20" t="s">
        <v>326</v>
      </c>
      <c r="D15" s="24" t="s">
        <v>204</v>
      </c>
      <c r="E15" s="10">
        <v>1</v>
      </c>
      <c r="F15" s="17">
        <v>100</v>
      </c>
      <c r="G15" s="17">
        <v>51</v>
      </c>
      <c r="H15" s="12">
        <f t="shared" si="6"/>
        <v>7.003472222222222E-2</v>
      </c>
      <c r="I15" s="21">
        <f>IF(H15="","",H15-H14)</f>
        <v>7.5347222222222204E-3</v>
      </c>
      <c r="J15" s="14">
        <f t="shared" si="2"/>
        <v>29</v>
      </c>
      <c r="K15" s="17"/>
      <c r="L15" s="30"/>
      <c r="M15" s="17"/>
      <c r="N15" s="17">
        <f>+N13+1</f>
        <v>248</v>
      </c>
      <c r="O15" s="10" t="s">
        <v>11</v>
      </c>
      <c r="P15" s="20" t="s">
        <v>240</v>
      </c>
      <c r="Q15" s="24" t="s">
        <v>241</v>
      </c>
      <c r="R15" s="10">
        <v>1</v>
      </c>
      <c r="S15" s="17">
        <v>101</v>
      </c>
      <c r="T15" s="17">
        <v>53</v>
      </c>
      <c r="U15" s="12">
        <f t="shared" si="7"/>
        <v>7.0752314814814823E-2</v>
      </c>
      <c r="V15" s="21">
        <f>IF(U15="","",U15-U14)</f>
        <v>8.2523148148148234E-3</v>
      </c>
      <c r="W15" s="14">
        <f t="shared" si="3"/>
        <v>86</v>
      </c>
      <c r="X15" s="17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</row>
    <row r="16" spans="1:124" s="15" customFormat="1">
      <c r="A16" s="17">
        <f>+A15</f>
        <v>76</v>
      </c>
      <c r="B16" s="10" t="s">
        <v>10</v>
      </c>
      <c r="C16" s="20" t="str">
        <f>+C15</f>
        <v>ACA Pink</v>
      </c>
      <c r="D16" s="24" t="s">
        <v>205</v>
      </c>
      <c r="E16" s="10">
        <v>2</v>
      </c>
      <c r="F16" s="17">
        <v>111</v>
      </c>
      <c r="G16" s="17">
        <v>39</v>
      </c>
      <c r="H16" s="12">
        <f t="shared" si="6"/>
        <v>7.7534722222222227E-2</v>
      </c>
      <c r="I16" s="21">
        <f>IF(H16="","",H16-H15)</f>
        <v>7.5000000000000067E-3</v>
      </c>
      <c r="J16" s="14">
        <f t="shared" si="2"/>
        <v>28</v>
      </c>
      <c r="K16" s="17"/>
      <c r="L16" s="30"/>
      <c r="M16" s="17"/>
      <c r="N16" s="17">
        <f>+N15</f>
        <v>248</v>
      </c>
      <c r="O16" s="10" t="s">
        <v>11</v>
      </c>
      <c r="P16" s="20" t="str">
        <f>+P15</f>
        <v>Glen Eden Green</v>
      </c>
      <c r="Q16" s="24" t="s">
        <v>242</v>
      </c>
      <c r="R16" s="10">
        <v>2</v>
      </c>
      <c r="S16" s="17">
        <v>112</v>
      </c>
      <c r="T16" s="17">
        <v>80</v>
      </c>
      <c r="U16" s="12">
        <f t="shared" si="7"/>
        <v>7.8703703703703706E-2</v>
      </c>
      <c r="V16" s="21">
        <f>IF(U16="","",U16-U15)</f>
        <v>7.9513888888888828E-3</v>
      </c>
      <c r="W16" s="14">
        <f t="shared" si="3"/>
        <v>80</v>
      </c>
      <c r="X16" s="17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</row>
    <row r="17" spans="1:124" s="15" customFormat="1">
      <c r="A17" s="17">
        <f>+A16</f>
        <v>76</v>
      </c>
      <c r="B17" s="10" t="s">
        <v>10</v>
      </c>
      <c r="C17" s="20" t="str">
        <f t="shared" ref="C17" si="12">+C16</f>
        <v>ACA Pink</v>
      </c>
      <c r="D17" s="25" t="s">
        <v>206</v>
      </c>
      <c r="E17" s="10">
        <v>3</v>
      </c>
      <c r="F17" s="17">
        <v>122</v>
      </c>
      <c r="G17" s="17">
        <v>39</v>
      </c>
      <c r="H17" s="12">
        <f t="shared" si="6"/>
        <v>8.5173611111111117E-2</v>
      </c>
      <c r="I17" s="21">
        <f>IF(H17="","",H17-H16)</f>
        <v>7.6388888888888895E-3</v>
      </c>
      <c r="J17" s="14">
        <f t="shared" si="2"/>
        <v>33</v>
      </c>
      <c r="K17" s="17"/>
      <c r="L17" s="30"/>
      <c r="M17" s="17"/>
      <c r="N17" s="17">
        <f>+N16</f>
        <v>248</v>
      </c>
      <c r="O17" s="10" t="s">
        <v>11</v>
      </c>
      <c r="P17" s="20" t="str">
        <f t="shared" ref="P17" si="13">+P16</f>
        <v>Glen Eden Green</v>
      </c>
      <c r="Q17" s="25" t="s">
        <v>238</v>
      </c>
      <c r="R17" s="10">
        <v>3</v>
      </c>
      <c r="S17" s="17">
        <v>122</v>
      </c>
      <c r="T17" s="17">
        <v>51</v>
      </c>
      <c r="U17" s="12">
        <f t="shared" si="7"/>
        <v>8.5312499999999999E-2</v>
      </c>
      <c r="V17" s="21">
        <f>IF(U17="","",U17-U16)</f>
        <v>6.6087962962962932E-3</v>
      </c>
      <c r="W17" s="14">
        <f t="shared" si="3"/>
        <v>36</v>
      </c>
      <c r="X17" s="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</row>
    <row r="18" spans="1:124" s="5" customFormat="1" ht="15.75" customHeight="1">
      <c r="A18" s="18"/>
      <c r="B18" s="6"/>
      <c r="C18" s="7"/>
      <c r="D18" s="27" t="s">
        <v>12</v>
      </c>
      <c r="E18" s="6"/>
      <c r="F18" s="17">
        <v>90</v>
      </c>
      <c r="G18" s="17"/>
      <c r="H18" s="12">
        <f t="shared" si="6"/>
        <v>6.25E-2</v>
      </c>
      <c r="I18" s="8"/>
      <c r="J18" s="14" t="str">
        <f t="shared" si="2"/>
        <v/>
      </c>
      <c r="K18" s="19"/>
      <c r="L18" s="30"/>
      <c r="M18" s="19"/>
      <c r="N18" s="18"/>
      <c r="O18" s="6"/>
      <c r="P18" s="7"/>
      <c r="Q18" s="27" t="s">
        <v>12</v>
      </c>
      <c r="R18" s="6"/>
      <c r="S18" s="17">
        <v>90</v>
      </c>
      <c r="T18" s="17"/>
      <c r="U18" s="12">
        <f t="shared" si="7"/>
        <v>6.25E-2</v>
      </c>
      <c r="V18" s="8"/>
      <c r="W18" s="14" t="str">
        <f t="shared" si="3"/>
        <v/>
      </c>
      <c r="X18" s="17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</row>
    <row r="19" spans="1:124" s="15" customFormat="1">
      <c r="A19" s="17">
        <v>83</v>
      </c>
      <c r="B19" s="10" t="s">
        <v>10</v>
      </c>
      <c r="C19" s="20" t="s">
        <v>327</v>
      </c>
      <c r="D19" s="24" t="s">
        <v>207</v>
      </c>
      <c r="E19" s="10">
        <v>1</v>
      </c>
      <c r="F19" s="17">
        <v>103</v>
      </c>
      <c r="G19" s="17">
        <v>5</v>
      </c>
      <c r="H19" s="12">
        <f t="shared" si="6"/>
        <v>7.1585648148148148E-2</v>
      </c>
      <c r="I19" s="21">
        <f>IF(H19="","",H19-H18)</f>
        <v>9.0856481481481483E-3</v>
      </c>
      <c r="J19" s="14">
        <f t="shared" si="2"/>
        <v>49</v>
      </c>
      <c r="K19" s="17"/>
      <c r="L19" s="30"/>
      <c r="M19" s="17"/>
      <c r="N19" s="17">
        <f>+N17+1</f>
        <v>249</v>
      </c>
      <c r="O19" s="10" t="s">
        <v>11</v>
      </c>
      <c r="P19" s="20" t="s">
        <v>243</v>
      </c>
      <c r="Q19" s="24" t="s">
        <v>73</v>
      </c>
      <c r="R19" s="10">
        <v>1</v>
      </c>
      <c r="S19" s="17">
        <v>101</v>
      </c>
      <c r="T19" s="17">
        <v>54</v>
      </c>
      <c r="U19" s="12">
        <f t="shared" si="7"/>
        <v>7.076388888888889E-2</v>
      </c>
      <c r="V19" s="21">
        <f>IF(U19="","",U19-U18)</f>
        <v>8.2638888888888901E-3</v>
      </c>
      <c r="W19" s="14">
        <f t="shared" si="3"/>
        <v>87</v>
      </c>
      <c r="X19" s="17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</row>
    <row r="20" spans="1:124" s="15" customFormat="1">
      <c r="A20" s="17">
        <f>+A19</f>
        <v>83</v>
      </c>
      <c r="B20" s="10" t="s">
        <v>10</v>
      </c>
      <c r="C20" s="20" t="str">
        <f>+C19</f>
        <v>Lynndale 7</v>
      </c>
      <c r="D20" s="24" t="s">
        <v>208</v>
      </c>
      <c r="E20" s="10">
        <v>2</v>
      </c>
      <c r="F20" s="17">
        <v>113</v>
      </c>
      <c r="G20" s="17">
        <v>1</v>
      </c>
      <c r="H20" s="12">
        <f t="shared" si="6"/>
        <v>7.8483796296296301E-2</v>
      </c>
      <c r="I20" s="21">
        <f>IF(H20="","",H20-H19)</f>
        <v>6.8981481481481532E-3</v>
      </c>
      <c r="J20" s="14">
        <f t="shared" si="2"/>
        <v>19</v>
      </c>
      <c r="K20" s="17"/>
      <c r="L20" s="30"/>
      <c r="M20" s="17"/>
      <c r="N20" s="17">
        <f>+N19</f>
        <v>249</v>
      </c>
      <c r="O20" s="10" t="s">
        <v>11</v>
      </c>
      <c r="P20" s="20" t="str">
        <f>+P19</f>
        <v>Glen Eden Yellow</v>
      </c>
      <c r="Q20" s="24" t="s">
        <v>244</v>
      </c>
      <c r="R20" s="10">
        <v>2</v>
      </c>
      <c r="S20" s="17">
        <v>112</v>
      </c>
      <c r="T20" s="17">
        <v>96</v>
      </c>
      <c r="U20" s="12">
        <f t="shared" si="7"/>
        <v>7.8888888888888883E-2</v>
      </c>
      <c r="V20" s="21">
        <f>IF(U20="","",U20-U19)</f>
        <v>8.1249999999999933E-3</v>
      </c>
      <c r="W20" s="14">
        <f t="shared" si="3"/>
        <v>82</v>
      </c>
      <c r="X20" s="17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</row>
    <row r="21" spans="1:124" s="15" customFormat="1">
      <c r="A21" s="17">
        <f>+A20</f>
        <v>83</v>
      </c>
      <c r="B21" s="10" t="s">
        <v>10</v>
      </c>
      <c r="C21" s="20" t="str">
        <f t="shared" ref="C21" si="14">+C20</f>
        <v>Lynndale 7</v>
      </c>
      <c r="D21" s="25" t="s">
        <v>70</v>
      </c>
      <c r="E21" s="10">
        <v>3</v>
      </c>
      <c r="F21" s="17">
        <v>123</v>
      </c>
      <c r="G21" s="17">
        <v>18</v>
      </c>
      <c r="H21" s="12">
        <f t="shared" si="6"/>
        <v>8.5625000000000007E-2</v>
      </c>
      <c r="I21" s="21">
        <f>IF(H21="","",H21-H20)</f>
        <v>7.1412037037037052E-3</v>
      </c>
      <c r="J21" s="14">
        <f t="shared" si="2"/>
        <v>24</v>
      </c>
      <c r="K21" s="17"/>
      <c r="L21" s="30"/>
      <c r="M21" s="17"/>
      <c r="N21" s="17">
        <f>+N20</f>
        <v>249</v>
      </c>
      <c r="O21" s="10" t="s">
        <v>11</v>
      </c>
      <c r="P21" s="20" t="str">
        <f t="shared" ref="P21" si="15">+P20</f>
        <v>Glen Eden Yellow</v>
      </c>
      <c r="Q21" s="25" t="s">
        <v>71</v>
      </c>
      <c r="R21" s="10">
        <v>3</v>
      </c>
      <c r="S21" s="17">
        <v>121</v>
      </c>
      <c r="T21" s="17">
        <v>99</v>
      </c>
      <c r="U21" s="12">
        <f t="shared" si="7"/>
        <v>8.5173611111111117E-2</v>
      </c>
      <c r="V21" s="21">
        <f>IF(U21="","",U21-U20)</f>
        <v>6.2847222222222332E-3</v>
      </c>
      <c r="W21" s="14">
        <f t="shared" si="3"/>
        <v>25</v>
      </c>
      <c r="X21" s="17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</row>
    <row r="22" spans="1:124" s="5" customFormat="1" ht="15.75" customHeight="1">
      <c r="A22" s="18"/>
      <c r="B22" s="6"/>
      <c r="C22" s="7"/>
      <c r="D22" s="27" t="s">
        <v>12</v>
      </c>
      <c r="E22" s="6"/>
      <c r="F22" s="17">
        <v>90</v>
      </c>
      <c r="G22" s="17"/>
      <c r="H22" s="12">
        <f t="shared" si="6"/>
        <v>6.25E-2</v>
      </c>
      <c r="I22" s="8"/>
      <c r="J22" s="14" t="str">
        <f t="shared" si="2"/>
        <v/>
      </c>
      <c r="K22" s="19"/>
      <c r="L22" s="30"/>
      <c r="M22" s="19"/>
      <c r="N22" s="18"/>
      <c r="O22" s="6"/>
      <c r="P22" s="7"/>
      <c r="Q22" s="27" t="s">
        <v>12</v>
      </c>
      <c r="R22" s="6"/>
      <c r="S22" s="17">
        <v>90</v>
      </c>
      <c r="T22" s="17"/>
      <c r="U22" s="12">
        <f t="shared" si="7"/>
        <v>6.25E-2</v>
      </c>
      <c r="V22" s="8"/>
      <c r="W22" s="14" t="str">
        <f t="shared" si="3"/>
        <v/>
      </c>
      <c r="X22" s="17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</row>
    <row r="23" spans="1:124" s="15" customFormat="1">
      <c r="A23" s="17">
        <v>88</v>
      </c>
      <c r="B23" s="10" t="s">
        <v>10</v>
      </c>
      <c r="C23" s="20" t="s">
        <v>274</v>
      </c>
      <c r="D23" s="24" t="s">
        <v>61</v>
      </c>
      <c r="E23" s="10">
        <v>1</v>
      </c>
      <c r="F23" s="17">
        <v>99</v>
      </c>
      <c r="G23" s="17">
        <v>55</v>
      </c>
      <c r="H23" s="12">
        <f t="shared" si="6"/>
        <v>6.9386574074074073E-2</v>
      </c>
      <c r="I23" s="21">
        <f>IF(H23="","",H23-H22)</f>
        <v>6.8865740740740727E-3</v>
      </c>
      <c r="J23" s="14">
        <f t="shared" si="2"/>
        <v>18</v>
      </c>
      <c r="K23" s="17"/>
      <c r="L23" s="30"/>
      <c r="M23" s="17"/>
      <c r="N23" s="17">
        <v>250</v>
      </c>
      <c r="O23" s="10" t="s">
        <v>11</v>
      </c>
      <c r="P23" s="20" t="s">
        <v>245</v>
      </c>
      <c r="Q23" s="24" t="s">
        <v>246</v>
      </c>
      <c r="R23" s="10">
        <v>1</v>
      </c>
      <c r="S23" s="17">
        <v>101</v>
      </c>
      <c r="T23" s="17">
        <v>23</v>
      </c>
      <c r="U23" s="12">
        <f t="shared" si="7"/>
        <v>7.0405092592592602E-2</v>
      </c>
      <c r="V23" s="21">
        <f>IF(U23="","",U23-U22)</f>
        <v>7.9050925925926024E-3</v>
      </c>
      <c r="W23" s="14">
        <f t="shared" si="3"/>
        <v>78</v>
      </c>
      <c r="X23" s="17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</row>
    <row r="24" spans="1:124" s="15" customFormat="1">
      <c r="A24" s="17">
        <f>+A23</f>
        <v>88</v>
      </c>
      <c r="B24" s="10" t="s">
        <v>10</v>
      </c>
      <c r="C24" s="20" t="str">
        <f>+C23</f>
        <v>NHB 1</v>
      </c>
      <c r="D24" s="24" t="s">
        <v>209</v>
      </c>
      <c r="E24" s="10">
        <v>2</v>
      </c>
      <c r="F24" s="17">
        <v>109</v>
      </c>
      <c r="G24" s="17">
        <v>82</v>
      </c>
      <c r="H24" s="12">
        <f t="shared" si="6"/>
        <v>7.6643518518518514E-2</v>
      </c>
      <c r="I24" s="21">
        <f>IF(H24="","",H24-H23)</f>
        <v>7.2569444444444409E-3</v>
      </c>
      <c r="J24" s="14">
        <f t="shared" si="2"/>
        <v>25</v>
      </c>
      <c r="K24" s="17"/>
      <c r="L24" s="30"/>
      <c r="M24" s="17"/>
      <c r="N24" s="17">
        <f>+N23</f>
        <v>250</v>
      </c>
      <c r="O24" s="10" t="s">
        <v>11</v>
      </c>
      <c r="P24" s="20" t="str">
        <f>+P23</f>
        <v>Glen Eden Orange</v>
      </c>
      <c r="Q24" s="24" t="s">
        <v>348</v>
      </c>
      <c r="R24" s="10">
        <v>2</v>
      </c>
      <c r="S24" s="17">
        <v>111</v>
      </c>
      <c r="T24" s="17">
        <v>60</v>
      </c>
      <c r="U24" s="12">
        <f t="shared" si="7"/>
        <v>7.7777777777777779E-2</v>
      </c>
      <c r="V24" s="21">
        <f>IF(U24="","",U24-U23)</f>
        <v>7.3726851851851766E-3</v>
      </c>
      <c r="W24" s="14">
        <f t="shared" si="3"/>
        <v>62</v>
      </c>
      <c r="X24" s="17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</row>
    <row r="25" spans="1:124" s="15" customFormat="1">
      <c r="A25" s="17">
        <f>+A24</f>
        <v>88</v>
      </c>
      <c r="B25" s="10" t="s">
        <v>10</v>
      </c>
      <c r="C25" s="20" t="str">
        <f t="shared" ref="C25" si="16">+C24</f>
        <v>NHB 1</v>
      </c>
      <c r="D25" s="25" t="s">
        <v>210</v>
      </c>
      <c r="E25" s="10">
        <v>3</v>
      </c>
      <c r="F25" s="17">
        <v>121</v>
      </c>
      <c r="G25" s="17">
        <v>8</v>
      </c>
      <c r="H25" s="12">
        <f t="shared" si="6"/>
        <v>8.4120370370370387E-2</v>
      </c>
      <c r="I25" s="21">
        <f>IF(H25="","",H25-H24)</f>
        <v>7.4768518518518734E-3</v>
      </c>
      <c r="J25" s="14">
        <f t="shared" si="2"/>
        <v>27</v>
      </c>
      <c r="K25" s="17"/>
      <c r="L25" s="30"/>
      <c r="M25" s="17"/>
      <c r="N25" s="17">
        <f>+N24</f>
        <v>250</v>
      </c>
      <c r="O25" s="10" t="s">
        <v>11</v>
      </c>
      <c r="P25" s="20" t="str">
        <f t="shared" ref="P25" si="17">+P24</f>
        <v>Glen Eden Orange</v>
      </c>
      <c r="Q25" s="25" t="s">
        <v>247</v>
      </c>
      <c r="R25" s="10">
        <v>3</v>
      </c>
      <c r="S25" s="17">
        <v>126</v>
      </c>
      <c r="T25" s="17">
        <v>51</v>
      </c>
      <c r="U25" s="12">
        <f t="shared" si="7"/>
        <v>8.8090277777777781E-2</v>
      </c>
      <c r="V25" s="21">
        <f>IF(U25="","",U25-U24)</f>
        <v>1.0312500000000002E-2</v>
      </c>
      <c r="W25" s="14">
        <f t="shared" si="3"/>
        <v>100</v>
      </c>
      <c r="X25" s="17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</row>
    <row r="26" spans="1:124" s="5" customFormat="1" ht="15.75" customHeight="1">
      <c r="A26" s="18"/>
      <c r="B26" s="6"/>
      <c r="C26" s="7"/>
      <c r="D26" s="27" t="s">
        <v>12</v>
      </c>
      <c r="E26" s="6"/>
      <c r="F26" s="17">
        <v>90</v>
      </c>
      <c r="G26" s="17"/>
      <c r="H26" s="12">
        <f t="shared" ref="H26:H89" si="18">IF(TIME(0,F26,G26)=0,"",TIME(0,F26,G26))</f>
        <v>6.25E-2</v>
      </c>
      <c r="I26" s="8"/>
      <c r="J26" s="14" t="str">
        <f t="shared" si="2"/>
        <v/>
      </c>
      <c r="K26" s="19"/>
      <c r="L26" s="30"/>
      <c r="M26" s="19"/>
      <c r="N26" s="18"/>
      <c r="O26" s="6"/>
      <c r="P26" s="7"/>
      <c r="Q26" s="27" t="s">
        <v>12</v>
      </c>
      <c r="R26" s="6"/>
      <c r="S26" s="17">
        <v>90</v>
      </c>
      <c r="T26" s="17"/>
      <c r="U26" s="12">
        <f t="shared" ref="U26:U89" si="19">IF(TIME(0,S26,T26)=0,"",TIME(0,S26,T26))</f>
        <v>6.25E-2</v>
      </c>
      <c r="V26" s="8"/>
      <c r="W26" s="14" t="str">
        <f t="shared" si="3"/>
        <v/>
      </c>
      <c r="X26" s="17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</row>
    <row r="27" spans="1:124" s="15" customFormat="1">
      <c r="A27" s="17">
        <v>87</v>
      </c>
      <c r="B27" s="10" t="s">
        <v>10</v>
      </c>
      <c r="C27" s="20" t="s">
        <v>96</v>
      </c>
      <c r="D27" s="24" t="s">
        <v>211</v>
      </c>
      <c r="E27" s="10">
        <v>1</v>
      </c>
      <c r="F27" s="17">
        <v>101</v>
      </c>
      <c r="G27" s="17">
        <v>47</v>
      </c>
      <c r="H27" s="12">
        <f t="shared" si="18"/>
        <v>7.0682870370370368E-2</v>
      </c>
      <c r="I27" s="21">
        <f>IF(H27="","",H27-H26)</f>
        <v>8.1828703703703681E-3</v>
      </c>
      <c r="J27" s="14">
        <f t="shared" si="2"/>
        <v>38</v>
      </c>
      <c r="K27" s="17"/>
      <c r="L27" s="30"/>
      <c r="M27" s="17"/>
      <c r="N27" s="17">
        <v>251</v>
      </c>
      <c r="O27" s="10" t="s">
        <v>11</v>
      </c>
      <c r="P27" s="20" t="s">
        <v>248</v>
      </c>
      <c r="Q27" s="24" t="s">
        <v>249</v>
      </c>
      <c r="R27" s="10">
        <v>1</v>
      </c>
      <c r="S27" s="17">
        <v>99</v>
      </c>
      <c r="T27" s="17">
        <v>7</v>
      </c>
      <c r="U27" s="12">
        <f t="shared" si="19"/>
        <v>6.8831018518518514E-2</v>
      </c>
      <c r="V27" s="21">
        <f>IF(U27="","",U27-U26)</f>
        <v>6.3310185185185136E-3</v>
      </c>
      <c r="W27" s="14">
        <f t="shared" si="3"/>
        <v>28</v>
      </c>
      <c r="X27" s="1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</row>
    <row r="28" spans="1:124" s="15" customFormat="1">
      <c r="A28" s="17">
        <f>+A27</f>
        <v>87</v>
      </c>
      <c r="B28" s="10" t="s">
        <v>10</v>
      </c>
      <c r="C28" s="20" t="str">
        <f>+C27</f>
        <v>Massey</v>
      </c>
      <c r="D28" s="24" t="s">
        <v>212</v>
      </c>
      <c r="E28" s="10">
        <v>2</v>
      </c>
      <c r="F28" s="17">
        <v>112</v>
      </c>
      <c r="G28" s="17">
        <v>42</v>
      </c>
      <c r="H28" s="12">
        <f t="shared" si="18"/>
        <v>7.8263888888888897E-2</v>
      </c>
      <c r="I28" s="21">
        <f>IF(H28="","",H28-H27)</f>
        <v>7.5810185185185286E-3</v>
      </c>
      <c r="J28" s="14">
        <f t="shared" si="2"/>
        <v>30</v>
      </c>
      <c r="K28" s="17"/>
      <c r="L28" s="30"/>
      <c r="M28" s="17"/>
      <c r="N28" s="17">
        <f>+N27</f>
        <v>251</v>
      </c>
      <c r="O28" s="10" t="s">
        <v>11</v>
      </c>
      <c r="P28" s="20" t="str">
        <f>+P27</f>
        <v>Lynndale 11</v>
      </c>
      <c r="Q28" s="24" t="s">
        <v>250</v>
      </c>
      <c r="R28" s="10">
        <v>2</v>
      </c>
      <c r="S28" s="17">
        <v>109</v>
      </c>
      <c r="T28" s="17">
        <v>33</v>
      </c>
      <c r="U28" s="12">
        <f t="shared" si="19"/>
        <v>7.6076388888888888E-2</v>
      </c>
      <c r="V28" s="21">
        <f>IF(U28="","",U28-U27)</f>
        <v>7.2453703703703742E-3</v>
      </c>
      <c r="W28" s="14">
        <f t="shared" si="3"/>
        <v>60</v>
      </c>
      <c r="X28" s="17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</row>
    <row r="29" spans="1:124" s="15" customFormat="1">
      <c r="A29" s="17">
        <f>+A28</f>
        <v>87</v>
      </c>
      <c r="B29" s="10" t="s">
        <v>10</v>
      </c>
      <c r="C29" s="20" t="str">
        <f t="shared" ref="C29" si="20">+C28</f>
        <v>Massey</v>
      </c>
      <c r="D29" s="25" t="s">
        <v>97</v>
      </c>
      <c r="E29" s="10">
        <v>3</v>
      </c>
      <c r="F29" s="17">
        <v>123</v>
      </c>
      <c r="G29" s="17">
        <v>47</v>
      </c>
      <c r="H29" s="12">
        <f t="shared" si="18"/>
        <v>8.5960648148148147E-2</v>
      </c>
      <c r="I29" s="21">
        <f>IF(H29="","",H29-H28)</f>
        <v>7.6967592592592504E-3</v>
      </c>
      <c r="J29" s="14">
        <f t="shared" si="2"/>
        <v>34</v>
      </c>
      <c r="K29" s="17"/>
      <c r="L29" s="30"/>
      <c r="M29" s="17"/>
      <c r="N29" s="17">
        <f>+N28</f>
        <v>251</v>
      </c>
      <c r="O29" s="10" t="s">
        <v>11</v>
      </c>
      <c r="P29" s="20" t="str">
        <f t="shared" ref="P29" si="21">+P28</f>
        <v>Lynndale 11</v>
      </c>
      <c r="Q29" s="25" t="s">
        <v>63</v>
      </c>
      <c r="R29" s="10">
        <v>3</v>
      </c>
      <c r="S29" s="17">
        <v>118</v>
      </c>
      <c r="T29" s="17">
        <v>39</v>
      </c>
      <c r="U29" s="12">
        <f t="shared" si="19"/>
        <v>8.2395833333333335E-2</v>
      </c>
      <c r="V29" s="21">
        <f>IF(U29="","",U29-U28)</f>
        <v>6.319444444444447E-3</v>
      </c>
      <c r="W29" s="14">
        <f t="shared" si="3"/>
        <v>27</v>
      </c>
      <c r="X29" s="17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</row>
    <row r="30" spans="1:124" s="5" customFormat="1" ht="15.75" customHeight="1">
      <c r="A30" s="18"/>
      <c r="B30" s="6"/>
      <c r="C30" s="7"/>
      <c r="D30" s="27" t="s">
        <v>12</v>
      </c>
      <c r="E30" s="6"/>
      <c r="F30" s="17">
        <v>90</v>
      </c>
      <c r="G30" s="17"/>
      <c r="H30" s="12">
        <f t="shared" si="18"/>
        <v>6.25E-2</v>
      </c>
      <c r="I30" s="8"/>
      <c r="J30" s="14" t="str">
        <f t="shared" si="2"/>
        <v/>
      </c>
      <c r="K30" s="19"/>
      <c r="L30" s="30"/>
      <c r="M30" s="19"/>
      <c r="N30" s="18"/>
      <c r="O30" s="6"/>
      <c r="P30" s="7"/>
      <c r="Q30" s="27" t="s">
        <v>12</v>
      </c>
      <c r="R30" s="6"/>
      <c r="S30" s="17">
        <v>90</v>
      </c>
      <c r="T30" s="17"/>
      <c r="U30" s="12">
        <f t="shared" si="19"/>
        <v>6.25E-2</v>
      </c>
      <c r="V30" s="8"/>
      <c r="W30" s="14" t="str">
        <f t="shared" si="3"/>
        <v/>
      </c>
      <c r="X30" s="17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</row>
    <row r="31" spans="1:124" s="15" customFormat="1">
      <c r="A31" s="17">
        <v>77</v>
      </c>
      <c r="B31" s="10" t="s">
        <v>10</v>
      </c>
      <c r="C31" s="20" t="s">
        <v>328</v>
      </c>
      <c r="D31" s="24" t="s">
        <v>213</v>
      </c>
      <c r="E31" s="10">
        <v>1</v>
      </c>
      <c r="F31" s="17">
        <v>101</v>
      </c>
      <c r="G31" s="17">
        <v>14</v>
      </c>
      <c r="H31" s="12">
        <f t="shared" si="18"/>
        <v>7.0300925925925919E-2</v>
      </c>
      <c r="I31" s="21">
        <f>IF(H31="","",H31-H30)</f>
        <v>7.8009259259259195E-3</v>
      </c>
      <c r="J31" s="14">
        <f t="shared" si="2"/>
        <v>35</v>
      </c>
      <c r="K31" s="17"/>
      <c r="L31" s="30"/>
      <c r="M31" s="17"/>
      <c r="N31" s="17">
        <f>+N29+1</f>
        <v>252</v>
      </c>
      <c r="O31" s="10" t="s">
        <v>11</v>
      </c>
      <c r="P31" s="20" t="s">
        <v>251</v>
      </c>
      <c r="Q31" s="24" t="s">
        <v>252</v>
      </c>
      <c r="R31" s="10">
        <v>1</v>
      </c>
      <c r="S31" s="10">
        <v>101</v>
      </c>
      <c r="T31" s="17">
        <v>17</v>
      </c>
      <c r="U31" s="12">
        <f t="shared" si="19"/>
        <v>7.0335648148148147E-2</v>
      </c>
      <c r="V31" s="21">
        <f>IF(U31="","",U31-U30)</f>
        <v>7.8356481481481471E-3</v>
      </c>
      <c r="W31" s="14">
        <f t="shared" si="3"/>
        <v>73</v>
      </c>
      <c r="X31" s="17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</row>
    <row r="32" spans="1:124" s="15" customFormat="1">
      <c r="A32" s="17">
        <f>+A31</f>
        <v>77</v>
      </c>
      <c r="B32" s="10" t="s">
        <v>10</v>
      </c>
      <c r="C32" s="20" t="str">
        <f>+C31</f>
        <v>Lynndale 1</v>
      </c>
      <c r="D32" s="24" t="s">
        <v>329</v>
      </c>
      <c r="E32" s="10">
        <v>2</v>
      </c>
      <c r="F32" s="17">
        <v>113</v>
      </c>
      <c r="G32" s="17">
        <v>20</v>
      </c>
      <c r="H32" s="12">
        <f t="shared" si="18"/>
        <v>7.8703703703703706E-2</v>
      </c>
      <c r="I32" s="21">
        <f>IF(H32="","",H32-H31)</f>
        <v>8.4027777777777868E-3</v>
      </c>
      <c r="J32" s="14">
        <f t="shared" si="2"/>
        <v>41</v>
      </c>
      <c r="K32" s="17"/>
      <c r="L32" s="30"/>
      <c r="M32" s="17"/>
      <c r="N32" s="17">
        <f>+N31</f>
        <v>252</v>
      </c>
      <c r="O32" s="10" t="s">
        <v>11</v>
      </c>
      <c r="P32" s="20" t="str">
        <f>+P31</f>
        <v>Lynndale 12</v>
      </c>
      <c r="Q32" s="24" t="s">
        <v>62</v>
      </c>
      <c r="R32" s="10">
        <v>2</v>
      </c>
      <c r="S32" s="10">
        <v>111</v>
      </c>
      <c r="T32" s="17">
        <v>25</v>
      </c>
      <c r="U32" s="12">
        <f t="shared" si="19"/>
        <v>7.7372685185185183E-2</v>
      </c>
      <c r="V32" s="21">
        <f>IF(U32="","",U32-U31)</f>
        <v>7.0370370370370361E-3</v>
      </c>
      <c r="W32" s="14">
        <f t="shared" si="3"/>
        <v>51</v>
      </c>
      <c r="X32" s="17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</row>
    <row r="33" spans="1:124" s="15" customFormat="1">
      <c r="A33" s="17">
        <f>+A32</f>
        <v>77</v>
      </c>
      <c r="B33" s="10" t="s">
        <v>10</v>
      </c>
      <c r="C33" s="20" t="str">
        <f t="shared" ref="C33" si="22">+C32</f>
        <v>Lynndale 1</v>
      </c>
      <c r="D33" s="25" t="s">
        <v>330</v>
      </c>
      <c r="E33" s="10">
        <v>3</v>
      </c>
      <c r="F33" s="17">
        <v>126</v>
      </c>
      <c r="G33" s="17">
        <v>0</v>
      </c>
      <c r="H33" s="12">
        <f t="shared" si="18"/>
        <v>8.7500000000000008E-2</v>
      </c>
      <c r="I33" s="21">
        <f>IF(H33="","",H33-H32)</f>
        <v>8.7962962962963021E-3</v>
      </c>
      <c r="J33" s="14">
        <f t="shared" si="2"/>
        <v>45</v>
      </c>
      <c r="K33" s="17"/>
      <c r="L33" s="30"/>
      <c r="M33" s="17"/>
      <c r="N33" s="17">
        <f>+N32</f>
        <v>252</v>
      </c>
      <c r="O33" s="10" t="s">
        <v>11</v>
      </c>
      <c r="P33" s="20" t="str">
        <f t="shared" ref="P33" si="23">+P32</f>
        <v>Lynndale 12</v>
      </c>
      <c r="Q33" s="25" t="s">
        <v>253</v>
      </c>
      <c r="R33" s="10">
        <v>3</v>
      </c>
      <c r="S33" s="10">
        <v>122</v>
      </c>
      <c r="T33" s="17">
        <v>18</v>
      </c>
      <c r="U33" s="12">
        <f t="shared" si="19"/>
        <v>8.4930555555555551E-2</v>
      </c>
      <c r="V33" s="21">
        <f>IF(U33="","",U33-U32)</f>
        <v>7.5578703703703676E-3</v>
      </c>
      <c r="W33" s="14">
        <f t="shared" si="3"/>
        <v>65</v>
      </c>
      <c r="X33" s="17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</row>
    <row r="34" spans="1:124" s="5" customFormat="1" ht="15.75" customHeight="1">
      <c r="A34" s="18"/>
      <c r="B34" s="6"/>
      <c r="C34" s="7"/>
      <c r="D34" s="27" t="s">
        <v>12</v>
      </c>
      <c r="E34" s="6"/>
      <c r="F34" s="17">
        <v>90</v>
      </c>
      <c r="G34" s="17"/>
      <c r="H34" s="12">
        <f t="shared" si="18"/>
        <v>6.25E-2</v>
      </c>
      <c r="I34" s="8"/>
      <c r="J34" s="14" t="str">
        <f t="shared" si="2"/>
        <v/>
      </c>
      <c r="K34" s="19"/>
      <c r="L34" s="30"/>
      <c r="M34" s="19"/>
      <c r="N34" s="18"/>
      <c r="O34" s="6"/>
      <c r="P34" s="7"/>
      <c r="Q34" s="27" t="s">
        <v>12</v>
      </c>
      <c r="R34" s="6"/>
      <c r="S34" s="17">
        <v>90</v>
      </c>
      <c r="T34" s="17"/>
      <c r="U34" s="12">
        <f t="shared" si="19"/>
        <v>6.25E-2</v>
      </c>
      <c r="V34" s="8"/>
      <c r="W34" s="14" t="str">
        <f t="shared" si="3"/>
        <v/>
      </c>
      <c r="X34" s="17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</row>
    <row r="35" spans="1:124" s="15" customFormat="1">
      <c r="A35" s="17">
        <f>+A33+1</f>
        <v>78</v>
      </c>
      <c r="B35" s="10" t="s">
        <v>10</v>
      </c>
      <c r="C35" s="20" t="s">
        <v>331</v>
      </c>
      <c r="D35" s="24" t="s">
        <v>214</v>
      </c>
      <c r="E35" s="10">
        <v>1</v>
      </c>
      <c r="F35" s="17">
        <v>101</v>
      </c>
      <c r="G35" s="17">
        <v>25</v>
      </c>
      <c r="H35" s="12">
        <f t="shared" si="18"/>
        <v>7.0428240740740736E-2</v>
      </c>
      <c r="I35" s="21">
        <f>IF(H35="","",H35-H34)</f>
        <v>7.9282407407407357E-3</v>
      </c>
      <c r="J35" s="14">
        <f t="shared" si="2"/>
        <v>36</v>
      </c>
      <c r="K35" s="17"/>
      <c r="L35" s="30"/>
      <c r="M35" s="17"/>
      <c r="N35" s="17">
        <f>+N33+1</f>
        <v>253</v>
      </c>
      <c r="O35" s="10" t="s">
        <v>11</v>
      </c>
      <c r="P35" s="20" t="s">
        <v>254</v>
      </c>
      <c r="Q35" s="24" t="s">
        <v>64</v>
      </c>
      <c r="R35" s="10">
        <v>1</v>
      </c>
      <c r="S35" s="17">
        <v>98</v>
      </c>
      <c r="T35" s="17">
        <v>46</v>
      </c>
      <c r="U35" s="12">
        <f t="shared" si="19"/>
        <v>6.8587962962962962E-2</v>
      </c>
      <c r="V35" s="21">
        <f>IF(U35="","",U35-U34)</f>
        <v>6.0879629629629617E-3</v>
      </c>
      <c r="W35" s="14">
        <f t="shared" si="3"/>
        <v>17</v>
      </c>
      <c r="X35" s="17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</row>
    <row r="36" spans="1:124" s="15" customFormat="1">
      <c r="A36" s="17">
        <f>+A35</f>
        <v>78</v>
      </c>
      <c r="B36" s="10" t="s">
        <v>10</v>
      </c>
      <c r="C36" s="20" t="str">
        <f>+C35</f>
        <v>Lynndale 2</v>
      </c>
      <c r="D36" s="24" t="s">
        <v>332</v>
      </c>
      <c r="E36" s="10">
        <v>2</v>
      </c>
      <c r="F36" s="17">
        <v>114</v>
      </c>
      <c r="G36" s="17">
        <v>52</v>
      </c>
      <c r="H36" s="12">
        <f t="shared" si="18"/>
        <v>7.9768518518518516E-2</v>
      </c>
      <c r="I36" s="21">
        <f>IF(H36="","",H36-H35)</f>
        <v>9.3402777777777807E-3</v>
      </c>
      <c r="J36" s="14">
        <f t="shared" si="2"/>
        <v>53</v>
      </c>
      <c r="K36" s="17"/>
      <c r="L36" s="30"/>
      <c r="M36" s="17"/>
      <c r="N36" s="17">
        <f>+N35</f>
        <v>253</v>
      </c>
      <c r="O36" s="10" t="s">
        <v>11</v>
      </c>
      <c r="P36" s="20" t="str">
        <f>+P35</f>
        <v>Lynndale 13</v>
      </c>
      <c r="Q36" s="24" t="s">
        <v>255</v>
      </c>
      <c r="R36" s="10">
        <v>2</v>
      </c>
      <c r="S36" s="17">
        <v>107</v>
      </c>
      <c r="T36" s="17">
        <v>18</v>
      </c>
      <c r="U36" s="12">
        <f t="shared" si="19"/>
        <v>7.4513888888888893E-2</v>
      </c>
      <c r="V36" s="21">
        <f>IF(U36="","",U36-U35)</f>
        <v>5.9259259259259317E-3</v>
      </c>
      <c r="W36" s="14">
        <f t="shared" si="3"/>
        <v>11</v>
      </c>
      <c r="X36" s="17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</row>
    <row r="37" spans="1:124" s="15" customFormat="1">
      <c r="A37" s="17">
        <f>+A36</f>
        <v>78</v>
      </c>
      <c r="B37" s="10" t="s">
        <v>10</v>
      </c>
      <c r="C37" s="20" t="str">
        <f t="shared" ref="C37" si="24">+C36</f>
        <v>Lynndale 2</v>
      </c>
      <c r="D37" s="25" t="s">
        <v>215</v>
      </c>
      <c r="E37" s="10">
        <v>3</v>
      </c>
      <c r="F37" s="17">
        <v>128</v>
      </c>
      <c r="G37" s="17">
        <v>59</v>
      </c>
      <c r="H37" s="12">
        <f t="shared" si="18"/>
        <v>8.9571759259259254E-2</v>
      </c>
      <c r="I37" s="21">
        <f>IF(H37="","",H37-H36)</f>
        <v>9.8032407407407374E-3</v>
      </c>
      <c r="J37" s="14">
        <f t="shared" si="2"/>
        <v>57</v>
      </c>
      <c r="K37" s="17"/>
      <c r="L37" s="30"/>
      <c r="M37" s="17"/>
      <c r="N37" s="17">
        <f>+N36</f>
        <v>253</v>
      </c>
      <c r="O37" s="10" t="s">
        <v>11</v>
      </c>
      <c r="P37" s="20" t="str">
        <f t="shared" ref="P37" si="25">+P36</f>
        <v>Lynndale 13</v>
      </c>
      <c r="Q37" s="25" t="s">
        <v>256</v>
      </c>
      <c r="R37" s="10">
        <v>3</v>
      </c>
      <c r="S37" s="17">
        <v>115</v>
      </c>
      <c r="T37" s="17">
        <v>48</v>
      </c>
      <c r="U37" s="12">
        <f t="shared" si="19"/>
        <v>8.0416666666666664E-2</v>
      </c>
      <c r="V37" s="21">
        <f>IF(U37="","",U37-U36)</f>
        <v>5.9027777777777707E-3</v>
      </c>
      <c r="W37" s="14">
        <f t="shared" si="3"/>
        <v>10</v>
      </c>
      <c r="X37" s="1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</row>
    <row r="38" spans="1:124" s="5" customFormat="1" ht="15.75" customHeight="1">
      <c r="A38" s="18"/>
      <c r="B38" s="6"/>
      <c r="C38" s="7"/>
      <c r="D38" s="27" t="s">
        <v>12</v>
      </c>
      <c r="E38" s="6"/>
      <c r="F38" s="17">
        <v>90</v>
      </c>
      <c r="G38" s="17"/>
      <c r="H38" s="12">
        <f t="shared" si="18"/>
        <v>6.25E-2</v>
      </c>
      <c r="I38" s="8"/>
      <c r="J38" s="14" t="str">
        <f t="shared" si="2"/>
        <v/>
      </c>
      <c r="K38" s="19"/>
      <c r="L38" s="30"/>
      <c r="M38" s="19"/>
      <c r="N38" s="18"/>
      <c r="O38" s="6"/>
      <c r="P38" s="7"/>
      <c r="Q38" s="27" t="s">
        <v>12</v>
      </c>
      <c r="R38" s="6"/>
      <c r="S38" s="17">
        <v>90</v>
      </c>
      <c r="T38" s="17"/>
      <c r="U38" s="12">
        <f t="shared" si="19"/>
        <v>6.25E-2</v>
      </c>
      <c r="V38" s="8"/>
      <c r="W38" s="14" t="str">
        <f t="shared" si="3"/>
        <v/>
      </c>
      <c r="X38" s="17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</row>
    <row r="39" spans="1:124" s="15" customFormat="1">
      <c r="A39" s="17">
        <v>82</v>
      </c>
      <c r="B39" s="10" t="s">
        <v>10</v>
      </c>
      <c r="C39" s="20" t="s">
        <v>333</v>
      </c>
      <c r="D39" s="24" t="s">
        <v>334</v>
      </c>
      <c r="E39" s="10">
        <v>1</v>
      </c>
      <c r="F39" s="17">
        <v>101</v>
      </c>
      <c r="G39" s="17">
        <v>55</v>
      </c>
      <c r="H39" s="12">
        <f t="shared" si="18"/>
        <v>7.0775462962962971E-2</v>
      </c>
      <c r="I39" s="21">
        <f>IF(H39="","",H39-H38)</f>
        <v>8.2754629629629706E-3</v>
      </c>
      <c r="J39" s="14">
        <f t="shared" si="2"/>
        <v>39</v>
      </c>
      <c r="K39" s="17"/>
      <c r="L39" s="30"/>
      <c r="M39" s="17"/>
      <c r="N39" s="17">
        <f>+N37+1</f>
        <v>254</v>
      </c>
      <c r="O39" s="10" t="s">
        <v>11</v>
      </c>
      <c r="P39" s="20" t="s">
        <v>257</v>
      </c>
      <c r="Q39" s="24" t="s">
        <v>258</v>
      </c>
      <c r="R39" s="10">
        <v>1</v>
      </c>
      <c r="S39" s="17">
        <v>101</v>
      </c>
      <c r="T39" s="17">
        <v>17</v>
      </c>
      <c r="U39" s="12">
        <f t="shared" si="19"/>
        <v>7.0335648148148147E-2</v>
      </c>
      <c r="V39" s="21">
        <f>IF(U39="","",U39-U38)</f>
        <v>7.8356481481481471E-3</v>
      </c>
      <c r="W39" s="14">
        <f t="shared" si="3"/>
        <v>73</v>
      </c>
      <c r="X39" s="17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</row>
    <row r="40" spans="1:124" s="15" customFormat="1">
      <c r="A40" s="17">
        <f>+A39</f>
        <v>82</v>
      </c>
      <c r="B40" s="10" t="s">
        <v>10</v>
      </c>
      <c r="C40" s="20" t="str">
        <f>+C39</f>
        <v>Lynndale 6</v>
      </c>
      <c r="D40" s="24" t="s">
        <v>335</v>
      </c>
      <c r="E40" s="10">
        <v>2</v>
      </c>
      <c r="F40" s="17">
        <v>114</v>
      </c>
      <c r="G40" s="17">
        <v>37</v>
      </c>
      <c r="H40" s="12">
        <f t="shared" si="18"/>
        <v>7.9594907407407406E-2</v>
      </c>
      <c r="I40" s="21">
        <f>IF(H40="","",H40-H39)</f>
        <v>8.8194444444444353E-3</v>
      </c>
      <c r="J40" s="14">
        <f t="shared" si="2"/>
        <v>46</v>
      </c>
      <c r="K40" s="17"/>
      <c r="L40" s="30"/>
      <c r="M40" s="17"/>
      <c r="N40" s="17">
        <f>+N39</f>
        <v>254</v>
      </c>
      <c r="O40" s="10" t="s">
        <v>11</v>
      </c>
      <c r="P40" s="20" t="str">
        <f>+P39</f>
        <v>Lynndale 14</v>
      </c>
      <c r="Q40" s="24" t="s">
        <v>65</v>
      </c>
      <c r="R40" s="10">
        <v>2</v>
      </c>
      <c r="S40" s="17">
        <v>112</v>
      </c>
      <c r="T40" s="17">
        <v>40</v>
      </c>
      <c r="U40" s="12">
        <f t="shared" si="19"/>
        <v>7.8240740740740736E-2</v>
      </c>
      <c r="V40" s="21">
        <f>IF(U40="","",U40-U39)</f>
        <v>7.9050925925925886E-3</v>
      </c>
      <c r="W40" s="14">
        <f t="shared" si="3"/>
        <v>77</v>
      </c>
      <c r="X40" s="17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</row>
    <row r="41" spans="1:124" s="15" customFormat="1">
      <c r="A41" s="17">
        <f>+A40</f>
        <v>82</v>
      </c>
      <c r="B41" s="10" t="s">
        <v>10</v>
      </c>
      <c r="C41" s="20" t="str">
        <f t="shared" ref="C41" si="26">+C40</f>
        <v>Lynndale 6</v>
      </c>
      <c r="D41" s="25" t="s">
        <v>51</v>
      </c>
      <c r="E41" s="10">
        <v>3</v>
      </c>
      <c r="F41" s="17">
        <v>127</v>
      </c>
      <c r="G41" s="17">
        <v>55</v>
      </c>
      <c r="H41" s="12">
        <f t="shared" si="18"/>
        <v>8.8831018518518531E-2</v>
      </c>
      <c r="I41" s="21">
        <f>IF(H41="","",H41-H40)</f>
        <v>9.2361111111111255E-3</v>
      </c>
      <c r="J41" s="14">
        <f t="shared" si="2"/>
        <v>52</v>
      </c>
      <c r="K41" s="17"/>
      <c r="L41" s="30"/>
      <c r="M41" s="17"/>
      <c r="N41" s="17">
        <f>+N40</f>
        <v>254</v>
      </c>
      <c r="O41" s="10" t="s">
        <v>11</v>
      </c>
      <c r="P41" s="20" t="str">
        <f t="shared" ref="P41" si="27">+P40</f>
        <v>Lynndale 14</v>
      </c>
      <c r="Q41" s="25" t="s">
        <v>349</v>
      </c>
      <c r="R41" s="10">
        <v>3</v>
      </c>
      <c r="S41" s="17">
        <v>122</v>
      </c>
      <c r="T41" s="17">
        <v>40</v>
      </c>
      <c r="U41" s="12">
        <f t="shared" si="19"/>
        <v>8.5185185185185197E-2</v>
      </c>
      <c r="V41" s="21">
        <f>IF(U41="","",U41-U40)</f>
        <v>6.9444444444444614E-3</v>
      </c>
      <c r="W41" s="14">
        <f t="shared" si="3"/>
        <v>48</v>
      </c>
      <c r="X41" s="17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</row>
    <row r="42" spans="1:124" s="5" customFormat="1" ht="15.75" customHeight="1">
      <c r="A42" s="18"/>
      <c r="B42" s="6"/>
      <c r="C42" s="7"/>
      <c r="D42" s="27" t="s">
        <v>12</v>
      </c>
      <c r="E42" s="6"/>
      <c r="F42" s="17">
        <v>90</v>
      </c>
      <c r="G42" s="17"/>
      <c r="H42" s="12">
        <f t="shared" si="18"/>
        <v>6.25E-2</v>
      </c>
      <c r="I42" s="8"/>
      <c r="J42" s="14" t="str">
        <f t="shared" si="2"/>
        <v/>
      </c>
      <c r="K42" s="19"/>
      <c r="L42" s="30"/>
      <c r="M42" s="19"/>
      <c r="N42" s="18"/>
      <c r="O42" s="6"/>
      <c r="P42" s="7"/>
      <c r="Q42" s="27" t="s">
        <v>12</v>
      </c>
      <c r="R42" s="6"/>
      <c r="S42" s="17">
        <v>90</v>
      </c>
      <c r="T42" s="17"/>
      <c r="U42" s="12">
        <f t="shared" si="19"/>
        <v>6.25E-2</v>
      </c>
      <c r="V42" s="8"/>
      <c r="W42" s="14" t="str">
        <f t="shared" si="3"/>
        <v/>
      </c>
      <c r="X42" s="17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</row>
    <row r="43" spans="1:124" s="15" customFormat="1">
      <c r="A43" s="17">
        <v>81</v>
      </c>
      <c r="B43" s="10" t="s">
        <v>10</v>
      </c>
      <c r="C43" s="20" t="s">
        <v>336</v>
      </c>
      <c r="D43" s="24" t="s">
        <v>337</v>
      </c>
      <c r="E43" s="10">
        <v>1</v>
      </c>
      <c r="F43" s="17">
        <v>102</v>
      </c>
      <c r="G43" s="17">
        <v>31</v>
      </c>
      <c r="H43" s="12">
        <f t="shared" si="18"/>
        <v>7.1192129629629633E-2</v>
      </c>
      <c r="I43" s="21">
        <f>IF(H43="","",H43-H42)</f>
        <v>8.692129629629633E-3</v>
      </c>
      <c r="J43" s="14">
        <f t="shared" si="2"/>
        <v>43</v>
      </c>
      <c r="K43" s="17"/>
      <c r="L43" s="30"/>
      <c r="M43" s="17"/>
      <c r="N43" s="17">
        <f>+N41+1</f>
        <v>255</v>
      </c>
      <c r="O43" s="10" t="s">
        <v>11</v>
      </c>
      <c r="P43" s="20" t="s">
        <v>259</v>
      </c>
      <c r="Q43" s="24" t="s">
        <v>260</v>
      </c>
      <c r="R43" s="10">
        <v>1</v>
      </c>
      <c r="S43" s="17">
        <v>103</v>
      </c>
      <c r="T43" s="17">
        <v>12</v>
      </c>
      <c r="U43" s="12">
        <f t="shared" si="19"/>
        <v>7.166666666666667E-2</v>
      </c>
      <c r="V43" s="21">
        <f>IF(U43="","",U43-U42)</f>
        <v>9.1666666666666702E-3</v>
      </c>
      <c r="W43" s="14">
        <f t="shared" si="3"/>
        <v>95</v>
      </c>
      <c r="X43" s="17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</row>
    <row r="44" spans="1:124" s="15" customFormat="1">
      <c r="A44" s="17">
        <f>+A43</f>
        <v>81</v>
      </c>
      <c r="B44" s="10" t="s">
        <v>10</v>
      </c>
      <c r="C44" s="20" t="str">
        <f>+C43</f>
        <v>Lynndale 5</v>
      </c>
      <c r="D44" s="24" t="s">
        <v>338</v>
      </c>
      <c r="E44" s="10">
        <v>2</v>
      </c>
      <c r="F44" s="17">
        <v>116</v>
      </c>
      <c r="G44" s="17">
        <v>9</v>
      </c>
      <c r="H44" s="12">
        <f t="shared" si="18"/>
        <v>8.065972222222223E-2</v>
      </c>
      <c r="I44" s="21">
        <f>IF(H44="","",H44-H43)</f>
        <v>9.4675925925925969E-3</v>
      </c>
      <c r="J44" s="14">
        <f t="shared" si="2"/>
        <v>54</v>
      </c>
      <c r="K44" s="17"/>
      <c r="L44" s="30"/>
      <c r="M44" s="17"/>
      <c r="N44" s="17">
        <f>+N43</f>
        <v>255</v>
      </c>
      <c r="O44" s="10" t="s">
        <v>11</v>
      </c>
      <c r="P44" s="20" t="str">
        <f>+P43</f>
        <v>Lynndale 15</v>
      </c>
      <c r="Q44" s="24" t="s">
        <v>261</v>
      </c>
      <c r="R44" s="10">
        <v>2</v>
      </c>
      <c r="S44" s="17">
        <v>116</v>
      </c>
      <c r="T44" s="17">
        <v>15</v>
      </c>
      <c r="U44" s="12">
        <f t="shared" si="19"/>
        <v>8.0729166666666671E-2</v>
      </c>
      <c r="V44" s="21">
        <f>IF(U44="","",U44-U43)</f>
        <v>9.0625000000000011E-3</v>
      </c>
      <c r="W44" s="14">
        <f t="shared" si="3"/>
        <v>93</v>
      </c>
      <c r="X44" s="1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</row>
    <row r="45" spans="1:124" s="15" customFormat="1">
      <c r="A45" s="17">
        <f>+A44</f>
        <v>81</v>
      </c>
      <c r="B45" s="10" t="s">
        <v>10</v>
      </c>
      <c r="C45" s="20" t="str">
        <f t="shared" ref="C45" si="28">+C44</f>
        <v>Lynndale 5</v>
      </c>
      <c r="D45" s="25" t="s">
        <v>216</v>
      </c>
      <c r="E45" s="10">
        <v>3</v>
      </c>
      <c r="F45" s="17">
        <v>130</v>
      </c>
      <c r="G45" s="17">
        <v>2</v>
      </c>
      <c r="H45" s="12">
        <f t="shared" si="18"/>
        <v>9.0300925925925923E-2</v>
      </c>
      <c r="I45" s="21">
        <f>IF(H45="","",H45-H44)</f>
        <v>9.6412037037036935E-3</v>
      </c>
      <c r="J45" s="14">
        <f t="shared" si="2"/>
        <v>56</v>
      </c>
      <c r="K45" s="17"/>
      <c r="L45" s="30"/>
      <c r="M45" s="17"/>
      <c r="N45" s="17">
        <f>+N44</f>
        <v>255</v>
      </c>
      <c r="O45" s="10" t="s">
        <v>11</v>
      </c>
      <c r="P45" s="20" t="str">
        <f t="shared" ref="P45" si="29">+P44</f>
        <v>Lynndale 15</v>
      </c>
      <c r="Q45" s="25" t="s">
        <v>66</v>
      </c>
      <c r="R45" s="10">
        <v>3</v>
      </c>
      <c r="S45" s="17">
        <v>127</v>
      </c>
      <c r="T45" s="17">
        <v>55</v>
      </c>
      <c r="U45" s="12">
        <f t="shared" si="19"/>
        <v>8.8831018518518531E-2</v>
      </c>
      <c r="V45" s="21">
        <f>IF(U45="","",U45-U44)</f>
        <v>8.1018518518518601E-3</v>
      </c>
      <c r="W45" s="14">
        <f t="shared" si="3"/>
        <v>81</v>
      </c>
      <c r="X45" s="17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</row>
    <row r="46" spans="1:124" s="5" customFormat="1" ht="15.75" customHeight="1">
      <c r="A46" s="18"/>
      <c r="B46" s="6"/>
      <c r="C46" s="7"/>
      <c r="D46" s="27" t="s">
        <v>12</v>
      </c>
      <c r="E46" s="6"/>
      <c r="F46" s="17">
        <v>90</v>
      </c>
      <c r="G46" s="17"/>
      <c r="H46" s="12">
        <f t="shared" si="18"/>
        <v>6.25E-2</v>
      </c>
      <c r="I46" s="8"/>
      <c r="J46" s="14" t="str">
        <f t="shared" si="2"/>
        <v/>
      </c>
      <c r="K46" s="19"/>
      <c r="L46" s="30"/>
      <c r="M46" s="19"/>
      <c r="N46" s="18"/>
      <c r="O46" s="6"/>
      <c r="P46" s="7"/>
      <c r="Q46" s="27" t="s">
        <v>12</v>
      </c>
      <c r="R46" s="6"/>
      <c r="S46" s="17">
        <v>90</v>
      </c>
      <c r="T46" s="17"/>
      <c r="U46" s="12">
        <f t="shared" si="19"/>
        <v>6.25E-2</v>
      </c>
      <c r="V46" s="8"/>
      <c r="W46" s="14" t="str">
        <f t="shared" si="3"/>
        <v/>
      </c>
      <c r="X46" s="17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</row>
    <row r="47" spans="1:124" s="15" customFormat="1">
      <c r="A47" s="17">
        <v>79</v>
      </c>
      <c r="B47" s="10" t="s">
        <v>10</v>
      </c>
      <c r="C47" s="20" t="s">
        <v>339</v>
      </c>
      <c r="D47" s="24" t="s">
        <v>341</v>
      </c>
      <c r="E47" s="10">
        <v>1</v>
      </c>
      <c r="F47" s="17">
        <v>103</v>
      </c>
      <c r="G47" s="17">
        <v>46</v>
      </c>
      <c r="H47" s="12">
        <f t="shared" si="18"/>
        <v>7.2060185185185185E-2</v>
      </c>
      <c r="I47" s="21">
        <f>IF(H47="","",H47-H46)</f>
        <v>9.5601851851851855E-3</v>
      </c>
      <c r="J47" s="14">
        <f t="shared" si="2"/>
        <v>55</v>
      </c>
      <c r="K47" s="17"/>
      <c r="L47" s="30"/>
      <c r="M47" s="17"/>
      <c r="N47" s="17">
        <f>+N45+1</f>
        <v>256</v>
      </c>
      <c r="O47" s="10" t="s">
        <v>11</v>
      </c>
      <c r="P47" s="20" t="s">
        <v>262</v>
      </c>
      <c r="Q47" s="24" t="s">
        <v>263</v>
      </c>
      <c r="R47" s="10">
        <v>1</v>
      </c>
      <c r="S47" s="17">
        <v>103</v>
      </c>
      <c r="T47" s="17">
        <v>55</v>
      </c>
      <c r="U47" s="12">
        <f t="shared" si="19"/>
        <v>7.2164351851851855E-2</v>
      </c>
      <c r="V47" s="21">
        <f>IF(U47="","",U47-U46)</f>
        <v>9.6643518518518545E-3</v>
      </c>
      <c r="W47" s="14">
        <f t="shared" si="3"/>
        <v>98</v>
      </c>
      <c r="X47" s="1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</row>
    <row r="48" spans="1:124" s="15" customFormat="1">
      <c r="A48" s="17">
        <f>+A47</f>
        <v>79</v>
      </c>
      <c r="B48" s="10" t="s">
        <v>10</v>
      </c>
      <c r="C48" s="20" t="str">
        <f>+C47</f>
        <v>Lynndale 3</v>
      </c>
      <c r="D48" s="24" t="s">
        <v>340</v>
      </c>
      <c r="E48" s="10">
        <v>2</v>
      </c>
      <c r="F48" s="17">
        <v>120</v>
      </c>
      <c r="G48" s="17">
        <v>53</v>
      </c>
      <c r="H48" s="12">
        <f t="shared" si="18"/>
        <v>8.3946759259259263E-2</v>
      </c>
      <c r="I48" s="21">
        <f>IF(H48="","",H48-H47)</f>
        <v>1.1886574074074077E-2</v>
      </c>
      <c r="J48" s="14">
        <f t="shared" si="2"/>
        <v>60</v>
      </c>
      <c r="K48" s="17"/>
      <c r="L48" s="30"/>
      <c r="M48" s="17"/>
      <c r="N48" s="17">
        <f>+N47</f>
        <v>256</v>
      </c>
      <c r="O48" s="10" t="s">
        <v>11</v>
      </c>
      <c r="P48" s="20" t="str">
        <f>+P47</f>
        <v>Lynndale 16</v>
      </c>
      <c r="Q48" s="24" t="s">
        <v>68</v>
      </c>
      <c r="R48" s="10">
        <v>2</v>
      </c>
      <c r="S48" s="17">
        <v>119</v>
      </c>
      <c r="T48" s="17">
        <v>44</v>
      </c>
      <c r="U48" s="12">
        <f t="shared" si="19"/>
        <v>8.3148148148148152E-2</v>
      </c>
      <c r="V48" s="21">
        <f>IF(U48="","",U48-U47)</f>
        <v>1.0983796296296297E-2</v>
      </c>
      <c r="W48" s="14">
        <f t="shared" si="3"/>
        <v>101</v>
      </c>
      <c r="X48" s="17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</row>
    <row r="49" spans="1:124" s="15" customFormat="1">
      <c r="A49" s="17">
        <f>+A48</f>
        <v>79</v>
      </c>
      <c r="B49" s="10" t="s">
        <v>10</v>
      </c>
      <c r="C49" s="20" t="str">
        <f t="shared" ref="C49" si="30">+C48</f>
        <v>Lynndale 3</v>
      </c>
      <c r="D49" s="25" t="s">
        <v>217</v>
      </c>
      <c r="E49" s="10">
        <v>3</v>
      </c>
      <c r="F49" s="17">
        <v>136</v>
      </c>
      <c r="G49" s="17">
        <v>31</v>
      </c>
      <c r="H49" s="12">
        <f t="shared" si="18"/>
        <v>9.4803240740740757E-2</v>
      </c>
      <c r="I49" s="21">
        <f>IF(H49="","",H49-H48)</f>
        <v>1.0856481481481495E-2</v>
      </c>
      <c r="J49" s="14">
        <f t="shared" si="2"/>
        <v>59</v>
      </c>
      <c r="K49" s="17"/>
      <c r="L49" s="30"/>
      <c r="M49" s="17"/>
      <c r="N49" s="17">
        <f>+N48</f>
        <v>256</v>
      </c>
      <c r="O49" s="10" t="s">
        <v>11</v>
      </c>
      <c r="P49" s="20" t="str">
        <f t="shared" ref="P49" si="31">+P48</f>
        <v>Lynndale 16</v>
      </c>
      <c r="Q49" s="25" t="s">
        <v>67</v>
      </c>
      <c r="R49" s="10">
        <v>3</v>
      </c>
      <c r="S49" s="17">
        <v>133</v>
      </c>
      <c r="T49" s="17">
        <v>53</v>
      </c>
      <c r="U49" s="12">
        <f t="shared" si="19"/>
        <v>9.2974537037037022E-2</v>
      </c>
      <c r="V49" s="21">
        <f>IF(U49="","",U49-U48)</f>
        <v>9.8263888888888706E-3</v>
      </c>
      <c r="W49" s="14">
        <f t="shared" si="3"/>
        <v>99</v>
      </c>
      <c r="X49" s="17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</row>
    <row r="50" spans="1:124" s="5" customFormat="1" ht="15.75" customHeight="1">
      <c r="A50" s="18"/>
      <c r="B50" s="6"/>
      <c r="C50" s="7"/>
      <c r="D50" s="27" t="s">
        <v>12</v>
      </c>
      <c r="E50" s="6"/>
      <c r="F50" s="17">
        <v>90</v>
      </c>
      <c r="G50" s="17"/>
      <c r="H50" s="12">
        <f t="shared" si="18"/>
        <v>6.25E-2</v>
      </c>
      <c r="I50" s="8"/>
      <c r="J50" s="14" t="str">
        <f t="shared" si="2"/>
        <v/>
      </c>
      <c r="K50" s="19"/>
      <c r="L50" s="30"/>
      <c r="M50" s="19"/>
      <c r="N50" s="18"/>
      <c r="O50" s="6"/>
      <c r="P50" s="7"/>
      <c r="Q50" s="27" t="s">
        <v>12</v>
      </c>
      <c r="R50" s="6"/>
      <c r="S50" s="17">
        <v>90</v>
      </c>
      <c r="T50" s="17"/>
      <c r="U50" s="12">
        <f t="shared" si="19"/>
        <v>6.25E-2</v>
      </c>
      <c r="V50" s="8"/>
      <c r="W50" s="14" t="str">
        <f t="shared" si="3"/>
        <v/>
      </c>
      <c r="X50" s="17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</row>
    <row r="51" spans="1:124" s="15" customFormat="1">
      <c r="A51" s="17">
        <v>89</v>
      </c>
      <c r="B51" s="10" t="s">
        <v>10</v>
      </c>
      <c r="C51" s="20" t="s">
        <v>277</v>
      </c>
      <c r="D51" s="24" t="s">
        <v>218</v>
      </c>
      <c r="E51" s="10">
        <v>1</v>
      </c>
      <c r="F51" s="17">
        <v>102</v>
      </c>
      <c r="G51" s="17">
        <v>48</v>
      </c>
      <c r="H51" s="12">
        <f t="shared" si="18"/>
        <v>7.1388888888888891E-2</v>
      </c>
      <c r="I51" s="21">
        <f>IF(H51="","",H51-H50)</f>
        <v>8.8888888888888906E-3</v>
      </c>
      <c r="J51" s="14">
        <f t="shared" si="2"/>
        <v>47</v>
      </c>
      <c r="K51" s="17"/>
      <c r="L51" s="30"/>
      <c r="M51" s="17"/>
      <c r="N51" s="17">
        <f>+N49+1</f>
        <v>257</v>
      </c>
      <c r="O51" s="10" t="s">
        <v>11</v>
      </c>
      <c r="P51" s="20" t="s">
        <v>264</v>
      </c>
      <c r="Q51" s="24" t="s">
        <v>265</v>
      </c>
      <c r="R51" s="10">
        <v>1</v>
      </c>
      <c r="S51" s="17">
        <v>100</v>
      </c>
      <c r="T51" s="17">
        <v>52</v>
      </c>
      <c r="U51" s="12">
        <f t="shared" si="19"/>
        <v>7.0046296296296287E-2</v>
      </c>
      <c r="V51" s="21">
        <f>IF(U51="","",U51-U50)</f>
        <v>7.5462962962962871E-3</v>
      </c>
      <c r="W51" s="14">
        <f t="shared" si="3"/>
        <v>64</v>
      </c>
      <c r="X51" s="17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</row>
    <row r="52" spans="1:124" s="15" customFormat="1">
      <c r="A52" s="17">
        <f>+A51</f>
        <v>89</v>
      </c>
      <c r="B52" s="10" t="s">
        <v>10</v>
      </c>
      <c r="C52" s="20" t="str">
        <f>+C51</f>
        <v>NHB 2</v>
      </c>
      <c r="D52" s="24" t="s">
        <v>219</v>
      </c>
      <c r="E52" s="10">
        <v>2</v>
      </c>
      <c r="F52" s="17">
        <v>115</v>
      </c>
      <c r="G52" s="17">
        <v>63</v>
      </c>
      <c r="H52" s="12">
        <f t="shared" si="18"/>
        <v>8.0590277777777775E-2</v>
      </c>
      <c r="I52" s="21">
        <f>IF(H52="","",H52-H51)</f>
        <v>9.201388888888884E-3</v>
      </c>
      <c r="J52" s="14">
        <f t="shared" si="2"/>
        <v>51</v>
      </c>
      <c r="K52" s="17"/>
      <c r="L52" s="30"/>
      <c r="M52" s="17"/>
      <c r="N52" s="17">
        <f>+N51</f>
        <v>257</v>
      </c>
      <c r="O52" s="10" t="s">
        <v>11</v>
      </c>
      <c r="P52" s="20" t="str">
        <f>+P51</f>
        <v>Lynndale 17</v>
      </c>
      <c r="Q52" s="24" t="s">
        <v>266</v>
      </c>
      <c r="R52" s="10">
        <v>2</v>
      </c>
      <c r="S52" s="17">
        <v>111</v>
      </c>
      <c r="T52" s="17">
        <v>0</v>
      </c>
      <c r="U52" s="12">
        <f t="shared" si="19"/>
        <v>7.7083333333333337E-2</v>
      </c>
      <c r="V52" s="21">
        <f>IF(U52="","",U52-U51)</f>
        <v>7.03703703703705E-3</v>
      </c>
      <c r="W52" s="14">
        <f t="shared" si="3"/>
        <v>52</v>
      </c>
      <c r="X52" s="17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</row>
    <row r="53" spans="1:124" s="15" customFormat="1">
      <c r="A53" s="17">
        <f>+A52</f>
        <v>89</v>
      </c>
      <c r="B53" s="10" t="s">
        <v>10</v>
      </c>
      <c r="C53" s="20" t="str">
        <f t="shared" ref="C53" si="32">+C52</f>
        <v>NHB 2</v>
      </c>
      <c r="D53" s="25" t="s">
        <v>61</v>
      </c>
      <c r="E53" s="10">
        <v>3</v>
      </c>
      <c r="F53" s="17">
        <v>125</v>
      </c>
      <c r="G53" s="17">
        <v>77</v>
      </c>
      <c r="H53" s="12">
        <f t="shared" si="18"/>
        <v>8.7696759259259252E-2</v>
      </c>
      <c r="I53" s="21">
        <f>IF(H53="","",H53-H52)</f>
        <v>7.1064814814814775E-3</v>
      </c>
      <c r="J53" s="14">
        <f t="shared" si="2"/>
        <v>23</v>
      </c>
      <c r="K53" s="17"/>
      <c r="L53" s="30"/>
      <c r="M53" s="17"/>
      <c r="N53" s="17">
        <f>+N52</f>
        <v>257</v>
      </c>
      <c r="O53" s="10" t="s">
        <v>11</v>
      </c>
      <c r="P53" s="20" t="str">
        <f t="shared" ref="P53" si="33">+P52</f>
        <v>Lynndale 17</v>
      </c>
      <c r="Q53" s="25" t="s">
        <v>350</v>
      </c>
      <c r="R53" s="10">
        <v>3</v>
      </c>
      <c r="S53" s="17">
        <v>122</v>
      </c>
      <c r="T53" s="17">
        <v>25</v>
      </c>
      <c r="U53" s="12">
        <f t="shared" si="19"/>
        <v>8.5011574074074073E-2</v>
      </c>
      <c r="V53" s="21">
        <f>IF(U53="","",U53-U52)</f>
        <v>7.9282407407407357E-3</v>
      </c>
      <c r="W53" s="14">
        <f t="shared" si="3"/>
        <v>79</v>
      </c>
      <c r="X53" s="17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</row>
    <row r="54" spans="1:124" s="5" customFormat="1" ht="15.75" customHeight="1">
      <c r="A54" s="18"/>
      <c r="B54" s="6"/>
      <c r="C54" s="7"/>
      <c r="D54" s="27" t="s">
        <v>12</v>
      </c>
      <c r="E54" s="6"/>
      <c r="F54" s="17">
        <v>90</v>
      </c>
      <c r="G54" s="17"/>
      <c r="H54" s="12">
        <f t="shared" si="18"/>
        <v>6.25E-2</v>
      </c>
      <c r="I54" s="8"/>
      <c r="J54" s="14" t="str">
        <f t="shared" si="2"/>
        <v/>
      </c>
      <c r="K54" s="19"/>
      <c r="L54" s="30"/>
      <c r="M54" s="19"/>
      <c r="N54" s="18"/>
      <c r="O54" s="6"/>
      <c r="P54" s="7"/>
      <c r="Q54" s="27" t="s">
        <v>12</v>
      </c>
      <c r="R54" s="6"/>
      <c r="S54" s="17">
        <v>90</v>
      </c>
      <c r="T54" s="17"/>
      <c r="U54" s="12">
        <f t="shared" si="19"/>
        <v>6.25E-2</v>
      </c>
      <c r="V54" s="8"/>
      <c r="W54" s="14" t="str">
        <f t="shared" si="3"/>
        <v/>
      </c>
      <c r="X54" s="17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</row>
    <row r="55" spans="1:124" s="15" customFormat="1">
      <c r="A55" s="17">
        <f>+A53+1</f>
        <v>90</v>
      </c>
      <c r="B55" s="10" t="s">
        <v>10</v>
      </c>
      <c r="C55" s="20" t="s">
        <v>342</v>
      </c>
      <c r="D55" s="24" t="s">
        <v>54</v>
      </c>
      <c r="E55" s="10">
        <v>1</v>
      </c>
      <c r="F55" s="17">
        <v>98</v>
      </c>
      <c r="G55" s="17">
        <v>56</v>
      </c>
      <c r="H55" s="12">
        <f t="shared" si="18"/>
        <v>6.8703703703703697E-2</v>
      </c>
      <c r="I55" s="21">
        <f>IF(H55="","",H55-H54)</f>
        <v>6.2037037037036974E-3</v>
      </c>
      <c r="J55" s="14">
        <f t="shared" si="2"/>
        <v>4</v>
      </c>
      <c r="K55" s="17"/>
      <c r="L55" s="30"/>
      <c r="M55" s="17"/>
      <c r="N55" s="17">
        <f>+N53+1</f>
        <v>258</v>
      </c>
      <c r="O55" s="10" t="s">
        <v>11</v>
      </c>
      <c r="P55" s="20" t="s">
        <v>267</v>
      </c>
      <c r="Q55" s="24" t="s">
        <v>351</v>
      </c>
      <c r="R55" s="10">
        <v>1</v>
      </c>
      <c r="S55" s="17">
        <v>102</v>
      </c>
      <c r="T55" s="17">
        <v>50</v>
      </c>
      <c r="U55" s="12">
        <f t="shared" si="19"/>
        <v>7.1412037037037038E-2</v>
      </c>
      <c r="V55" s="21">
        <f>IF(U55="","",U55-U54)</f>
        <v>8.9120370370370378E-3</v>
      </c>
      <c r="W55" s="14">
        <f t="shared" si="3"/>
        <v>91</v>
      </c>
      <c r="X55" s="17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</row>
    <row r="56" spans="1:124" s="15" customFormat="1">
      <c r="A56" s="17">
        <f>+A55</f>
        <v>90</v>
      </c>
      <c r="B56" s="10" t="s">
        <v>10</v>
      </c>
      <c r="C56" s="20" t="str">
        <f>+C55</f>
        <v>Oratia Black</v>
      </c>
      <c r="D56" s="24" t="s">
        <v>60</v>
      </c>
      <c r="E56" s="10">
        <v>2</v>
      </c>
      <c r="F56" s="17">
        <v>107</v>
      </c>
      <c r="G56" s="17">
        <v>56</v>
      </c>
      <c r="H56" s="12">
        <f t="shared" si="18"/>
        <v>7.4953703703703703E-2</v>
      </c>
      <c r="I56" s="21">
        <f>IF(H56="","",H56-H55)</f>
        <v>6.2500000000000056E-3</v>
      </c>
      <c r="J56" s="14">
        <f t="shared" si="2"/>
        <v>6</v>
      </c>
      <c r="K56" s="17" t="s">
        <v>371</v>
      </c>
      <c r="L56" s="30"/>
      <c r="M56" s="17"/>
      <c r="N56" s="17">
        <f>+N55</f>
        <v>258</v>
      </c>
      <c r="O56" s="10" t="s">
        <v>11</v>
      </c>
      <c r="P56" s="20" t="str">
        <f>+P55</f>
        <v>Lynndale 18</v>
      </c>
      <c r="Q56" s="24" t="s">
        <v>268</v>
      </c>
      <c r="R56" s="10">
        <v>2</v>
      </c>
      <c r="S56" s="17">
        <v>116</v>
      </c>
      <c r="T56" s="17">
        <v>13</v>
      </c>
      <c r="U56" s="12">
        <f t="shared" si="19"/>
        <v>8.0706018518518524E-2</v>
      </c>
      <c r="V56" s="21">
        <f>IF(U56="","",U56-U55)</f>
        <v>9.2939814814814864E-3</v>
      </c>
      <c r="W56" s="14">
        <f t="shared" si="3"/>
        <v>96</v>
      </c>
      <c r="X56" s="17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</row>
    <row r="57" spans="1:124" s="15" customFormat="1">
      <c r="A57" s="17">
        <f>+A56</f>
        <v>90</v>
      </c>
      <c r="B57" s="10" t="s">
        <v>10</v>
      </c>
      <c r="C57" s="20" t="str">
        <f t="shared" ref="C57" si="34">+C56</f>
        <v>Oratia Black</v>
      </c>
      <c r="D57" s="25" t="s">
        <v>53</v>
      </c>
      <c r="E57" s="10">
        <v>3</v>
      </c>
      <c r="F57" s="17">
        <v>115</v>
      </c>
      <c r="G57" s="17">
        <v>83</v>
      </c>
      <c r="H57" s="12">
        <f t="shared" si="18"/>
        <v>8.082175925925926E-2</v>
      </c>
      <c r="I57" s="21">
        <f>IF(H57="","",H57-H56)</f>
        <v>5.8680555555555569E-3</v>
      </c>
      <c r="J57" s="14">
        <f t="shared" si="2"/>
        <v>1</v>
      </c>
      <c r="K57" s="17"/>
      <c r="L57" s="30"/>
      <c r="M57" s="17"/>
      <c r="N57" s="17">
        <f>+N56</f>
        <v>258</v>
      </c>
      <c r="O57" s="10" t="s">
        <v>11</v>
      </c>
      <c r="P57" s="20" t="str">
        <f t="shared" ref="P57" si="35">+P56</f>
        <v>Lynndale 18</v>
      </c>
      <c r="Q57" s="25" t="s">
        <v>269</v>
      </c>
      <c r="R57" s="10">
        <v>3</v>
      </c>
      <c r="S57" s="17">
        <v>129</v>
      </c>
      <c r="T57" s="17">
        <v>20</v>
      </c>
      <c r="U57" s="12">
        <f t="shared" si="19"/>
        <v>8.9814814814814833E-2</v>
      </c>
      <c r="V57" s="21">
        <f>IF(U57="","",U57-U56)</f>
        <v>9.1087962962963093E-3</v>
      </c>
      <c r="W57" s="14">
        <f t="shared" si="3"/>
        <v>94</v>
      </c>
      <c r="X57" s="1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</row>
    <row r="58" spans="1:124" s="5" customFormat="1" ht="15.75" customHeight="1">
      <c r="A58" s="18"/>
      <c r="B58" s="6"/>
      <c r="C58" s="7"/>
      <c r="D58" s="27" t="s">
        <v>12</v>
      </c>
      <c r="E58" s="6"/>
      <c r="F58" s="17">
        <v>90</v>
      </c>
      <c r="G58" s="17"/>
      <c r="H58" s="12">
        <f t="shared" si="18"/>
        <v>6.25E-2</v>
      </c>
      <c r="I58" s="8"/>
      <c r="J58" s="14" t="str">
        <f t="shared" si="2"/>
        <v/>
      </c>
      <c r="K58" s="19"/>
      <c r="L58" s="30"/>
      <c r="M58" s="19"/>
      <c r="N58" s="18"/>
      <c r="O58" s="6"/>
      <c r="P58" s="7"/>
      <c r="Q58" s="27" t="s">
        <v>12</v>
      </c>
      <c r="R58" s="6"/>
      <c r="S58" s="17">
        <v>90</v>
      </c>
      <c r="T58" s="17"/>
      <c r="U58" s="12">
        <f t="shared" si="19"/>
        <v>6.25E-2</v>
      </c>
      <c r="V58" s="8"/>
      <c r="W58" s="14" t="str">
        <f t="shared" si="3"/>
        <v/>
      </c>
      <c r="X58" s="17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</row>
    <row r="59" spans="1:124" s="15" customFormat="1">
      <c r="A59" s="17">
        <f>+A57+1</f>
        <v>91</v>
      </c>
      <c r="B59" s="10" t="s">
        <v>10</v>
      </c>
      <c r="C59" s="20" t="s">
        <v>343</v>
      </c>
      <c r="D59" s="24" t="s">
        <v>220</v>
      </c>
      <c r="E59" s="10">
        <v>1</v>
      </c>
      <c r="F59" s="10">
        <v>99</v>
      </c>
      <c r="G59" s="17">
        <v>45</v>
      </c>
      <c r="H59" s="12">
        <f t="shared" si="18"/>
        <v>6.9270833333333337E-2</v>
      </c>
      <c r="I59" s="21">
        <f>IF(H59="","",H59-H58)</f>
        <v>6.770833333333337E-3</v>
      </c>
      <c r="J59" s="14">
        <f t="shared" si="2"/>
        <v>15</v>
      </c>
      <c r="K59" s="17"/>
      <c r="L59" s="30"/>
      <c r="M59" s="17"/>
      <c r="N59" s="17">
        <f>+N57+1</f>
        <v>259</v>
      </c>
      <c r="O59" s="10" t="s">
        <v>11</v>
      </c>
      <c r="P59" s="20" t="s">
        <v>270</v>
      </c>
      <c r="Q59" s="24" t="s">
        <v>271</v>
      </c>
      <c r="R59" s="10">
        <v>1</v>
      </c>
      <c r="S59" s="17">
        <v>101</v>
      </c>
      <c r="T59" s="17">
        <v>51</v>
      </c>
      <c r="U59" s="12">
        <f t="shared" si="19"/>
        <v>7.0729166666666662E-2</v>
      </c>
      <c r="V59" s="21">
        <f>IF(U59="","",U59-U58)</f>
        <v>8.2291666666666624E-3</v>
      </c>
      <c r="W59" s="14">
        <f t="shared" si="3"/>
        <v>85</v>
      </c>
      <c r="X59" s="17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</row>
    <row r="60" spans="1:124" s="15" customFormat="1">
      <c r="A60" s="17">
        <f>+A59</f>
        <v>91</v>
      </c>
      <c r="B60" s="10" t="s">
        <v>10</v>
      </c>
      <c r="C60" s="20" t="str">
        <f>+C59</f>
        <v>Oratia Red</v>
      </c>
      <c r="D60" s="24" t="s">
        <v>221</v>
      </c>
      <c r="E60" s="10">
        <v>2</v>
      </c>
      <c r="F60" s="10">
        <v>108</v>
      </c>
      <c r="G60" s="17">
        <v>97</v>
      </c>
      <c r="H60" s="12">
        <f t="shared" si="18"/>
        <v>7.6122685185185182E-2</v>
      </c>
      <c r="I60" s="21">
        <f t="shared" ref="I60:I61" si="36">IF(H60="","",H60-H59)</f>
        <v>6.8518518518518451E-3</v>
      </c>
      <c r="J60" s="14">
        <f t="shared" si="2"/>
        <v>16</v>
      </c>
      <c r="K60" s="17"/>
      <c r="L60" s="30"/>
      <c r="M60" s="17"/>
      <c r="N60" s="17">
        <f>+N59</f>
        <v>259</v>
      </c>
      <c r="O60" s="10" t="s">
        <v>11</v>
      </c>
      <c r="P60" s="20" t="str">
        <f>+P59</f>
        <v>Lynndale 19</v>
      </c>
      <c r="Q60" s="24" t="s">
        <v>352</v>
      </c>
      <c r="R60" s="10">
        <v>2</v>
      </c>
      <c r="S60" s="17">
        <v>117</v>
      </c>
      <c r="T60" s="17">
        <v>45</v>
      </c>
      <c r="U60" s="12">
        <f t="shared" si="19"/>
        <v>8.1770833333333334E-2</v>
      </c>
      <c r="V60" s="21">
        <f>IF(U60="","",U60-U59)</f>
        <v>1.1041666666666672E-2</v>
      </c>
      <c r="W60" s="14">
        <f t="shared" si="3"/>
        <v>102</v>
      </c>
      <c r="X60" s="17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</row>
    <row r="61" spans="1:124" s="15" customFormat="1">
      <c r="A61" s="17">
        <f>+A60</f>
        <v>91</v>
      </c>
      <c r="B61" s="10" t="s">
        <v>10</v>
      </c>
      <c r="C61" s="20" t="str">
        <f t="shared" ref="C61" si="37">+C60</f>
        <v>Oratia Red</v>
      </c>
      <c r="D61" s="25" t="s">
        <v>59</v>
      </c>
      <c r="E61" s="10">
        <v>3</v>
      </c>
      <c r="F61" s="10">
        <v>118</v>
      </c>
      <c r="G61" s="17">
        <v>40</v>
      </c>
      <c r="H61" s="12">
        <f t="shared" si="18"/>
        <v>8.2407407407407415E-2</v>
      </c>
      <c r="I61" s="21">
        <f t="shared" si="36"/>
        <v>6.2847222222222332E-3</v>
      </c>
      <c r="J61" s="14">
        <f t="shared" si="2"/>
        <v>7</v>
      </c>
      <c r="K61" s="17"/>
      <c r="L61" s="30"/>
      <c r="M61" s="17"/>
      <c r="N61" s="17">
        <f>+N60</f>
        <v>259</v>
      </c>
      <c r="O61" s="10" t="s">
        <v>11</v>
      </c>
      <c r="P61" s="20" t="str">
        <f t="shared" ref="P61" si="38">+P60</f>
        <v>Lynndale 19</v>
      </c>
      <c r="Q61" s="25" t="s">
        <v>50</v>
      </c>
      <c r="R61" s="10">
        <v>3</v>
      </c>
      <c r="S61" s="17">
        <v>129</v>
      </c>
      <c r="T61" s="17">
        <v>2</v>
      </c>
      <c r="U61" s="12">
        <f t="shared" si="19"/>
        <v>8.9606481481481481E-2</v>
      </c>
      <c r="V61" s="21">
        <f>IF(U61="","",U61-U60)</f>
        <v>7.8356481481481471E-3</v>
      </c>
      <c r="W61" s="14">
        <f t="shared" si="3"/>
        <v>73</v>
      </c>
      <c r="X61" s="17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</row>
    <row r="62" spans="1:124" s="5" customFormat="1" ht="15.75" customHeight="1">
      <c r="A62" s="18"/>
      <c r="B62" s="6"/>
      <c r="C62" s="7"/>
      <c r="D62" s="27" t="s">
        <v>12</v>
      </c>
      <c r="E62" s="6"/>
      <c r="F62" s="17">
        <v>90</v>
      </c>
      <c r="G62" s="17"/>
      <c r="H62" s="12">
        <f t="shared" si="18"/>
        <v>6.25E-2</v>
      </c>
      <c r="I62" s="8"/>
      <c r="J62" s="14" t="str">
        <f t="shared" si="2"/>
        <v/>
      </c>
      <c r="K62" s="19"/>
      <c r="L62" s="30"/>
      <c r="M62" s="19"/>
      <c r="N62" s="18"/>
      <c r="O62" s="6"/>
      <c r="P62" s="7"/>
      <c r="Q62" s="27" t="s">
        <v>12</v>
      </c>
      <c r="R62" s="6"/>
      <c r="S62" s="17">
        <v>90</v>
      </c>
      <c r="T62" s="17"/>
      <c r="U62" s="12">
        <f t="shared" si="19"/>
        <v>6.25E-2</v>
      </c>
      <c r="V62" s="8"/>
      <c r="W62" s="14" t="str">
        <f t="shared" si="3"/>
        <v/>
      </c>
      <c r="X62" s="17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</row>
    <row r="63" spans="1:124" s="15" customFormat="1">
      <c r="A63" s="17">
        <f>+A61+1</f>
        <v>92</v>
      </c>
      <c r="B63" s="10" t="s">
        <v>10</v>
      </c>
      <c r="C63" s="20" t="s">
        <v>344</v>
      </c>
      <c r="D63" s="24" t="s">
        <v>222</v>
      </c>
      <c r="E63" s="10">
        <v>1</v>
      </c>
      <c r="F63" s="17">
        <v>102</v>
      </c>
      <c r="G63" s="17">
        <v>37</v>
      </c>
      <c r="H63" s="12">
        <f t="shared" si="18"/>
        <v>7.1261574074074061E-2</v>
      </c>
      <c r="I63" s="21">
        <f>IF(H63="","",H63-H62)</f>
        <v>8.7615740740740605E-3</v>
      </c>
      <c r="J63" s="14">
        <f t="shared" si="2"/>
        <v>44</v>
      </c>
      <c r="K63" s="17"/>
      <c r="L63" s="30"/>
      <c r="M63" s="17"/>
      <c r="N63" s="17">
        <f>+N61+1</f>
        <v>260</v>
      </c>
      <c r="O63" s="10" t="s">
        <v>11</v>
      </c>
      <c r="P63" s="20" t="s">
        <v>96</v>
      </c>
      <c r="Q63" s="24" t="s">
        <v>272</v>
      </c>
      <c r="R63" s="10">
        <v>1</v>
      </c>
      <c r="S63" s="17">
        <v>101</v>
      </c>
      <c r="T63" s="17">
        <v>10</v>
      </c>
      <c r="U63" s="12">
        <f t="shared" si="19"/>
        <v>7.0254629629629625E-2</v>
      </c>
      <c r="V63" s="21">
        <f>IF(U63="","",U63-U62)</f>
        <v>7.7546296296296252E-3</v>
      </c>
      <c r="W63" s="14">
        <f t="shared" si="3"/>
        <v>69</v>
      </c>
      <c r="X63" s="17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</row>
    <row r="64" spans="1:124" s="15" customFormat="1">
      <c r="A64" s="17">
        <f>+A63</f>
        <v>92</v>
      </c>
      <c r="B64" s="10" t="s">
        <v>10</v>
      </c>
      <c r="C64" s="20" t="str">
        <f>+C63</f>
        <v>Pakuranga 10</v>
      </c>
      <c r="D64" s="24" t="s">
        <v>223</v>
      </c>
      <c r="E64" s="10">
        <v>2</v>
      </c>
      <c r="F64" s="17">
        <v>115</v>
      </c>
      <c r="G64" s="17">
        <v>49</v>
      </c>
      <c r="H64" s="12">
        <f t="shared" si="18"/>
        <v>8.0428240740740745E-2</v>
      </c>
      <c r="I64" s="21">
        <f>IF(H64="","",H64-H63)</f>
        <v>9.1666666666666841E-3</v>
      </c>
      <c r="J64" s="14">
        <f t="shared" si="2"/>
        <v>50</v>
      </c>
      <c r="K64" s="17"/>
      <c r="L64" s="30"/>
      <c r="M64" s="17"/>
      <c r="N64" s="17">
        <f>+N63</f>
        <v>260</v>
      </c>
      <c r="O64" s="10" t="s">
        <v>11</v>
      </c>
      <c r="P64" s="20" t="str">
        <f>+P63</f>
        <v>Massey</v>
      </c>
      <c r="Q64" s="24" t="s">
        <v>98</v>
      </c>
      <c r="R64" s="10">
        <v>2</v>
      </c>
      <c r="S64" s="17">
        <v>111</v>
      </c>
      <c r="T64" s="17">
        <v>25</v>
      </c>
      <c r="U64" s="12">
        <f t="shared" si="19"/>
        <v>7.7372685185185183E-2</v>
      </c>
      <c r="V64" s="21">
        <f>IF(U64="","",U64-U63)</f>
        <v>7.118055555555558E-3</v>
      </c>
      <c r="W64" s="14">
        <f t="shared" si="3"/>
        <v>55</v>
      </c>
      <c r="X64" s="17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</row>
    <row r="65" spans="1:124" s="15" customFormat="1">
      <c r="A65" s="17">
        <f>+A64</f>
        <v>92</v>
      </c>
      <c r="B65" s="10" t="s">
        <v>10</v>
      </c>
      <c r="C65" s="20" t="str">
        <f t="shared" ref="C65" si="39">+C64</f>
        <v>Pakuranga 10</v>
      </c>
      <c r="D65" s="25" t="s">
        <v>224</v>
      </c>
      <c r="E65" s="10">
        <v>3</v>
      </c>
      <c r="F65" s="17">
        <v>127</v>
      </c>
      <c r="G65" s="17">
        <v>44</v>
      </c>
      <c r="H65" s="12">
        <f t="shared" si="18"/>
        <v>8.8703703703703715E-2</v>
      </c>
      <c r="I65" s="21">
        <f>IF(H65="","",H65-H64)</f>
        <v>8.2754629629629706E-3</v>
      </c>
      <c r="J65" s="14">
        <f t="shared" si="2"/>
        <v>39</v>
      </c>
      <c r="K65" s="17"/>
      <c r="L65" s="30"/>
      <c r="M65" s="17"/>
      <c r="N65" s="17">
        <f>+N64</f>
        <v>260</v>
      </c>
      <c r="O65" s="10" t="s">
        <v>11</v>
      </c>
      <c r="P65" s="20" t="str">
        <f t="shared" ref="P65" si="40">+P64</f>
        <v>Massey</v>
      </c>
      <c r="Q65" s="25" t="s">
        <v>273</v>
      </c>
      <c r="R65" s="10">
        <v>3</v>
      </c>
      <c r="S65" s="17">
        <v>120</v>
      </c>
      <c r="T65" s="17">
        <v>44</v>
      </c>
      <c r="U65" s="12">
        <f t="shared" si="19"/>
        <v>8.3842592592592594E-2</v>
      </c>
      <c r="V65" s="21">
        <f>IF(U65="","",U65-U64)</f>
        <v>6.4699074074074103E-3</v>
      </c>
      <c r="W65" s="14">
        <f t="shared" si="3"/>
        <v>33</v>
      </c>
      <c r="X65" s="17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</row>
    <row r="66" spans="1:124" s="5" customFormat="1" ht="15.75" customHeight="1">
      <c r="A66" s="18"/>
      <c r="B66" s="6"/>
      <c r="C66" s="7"/>
      <c r="D66" s="27" t="s">
        <v>12</v>
      </c>
      <c r="E66" s="6"/>
      <c r="F66" s="17">
        <v>90</v>
      </c>
      <c r="G66" s="17"/>
      <c r="H66" s="12">
        <f t="shared" si="18"/>
        <v>6.25E-2</v>
      </c>
      <c r="I66" s="8"/>
      <c r="J66" s="14" t="str">
        <f t="shared" si="2"/>
        <v/>
      </c>
      <c r="K66" s="19"/>
      <c r="L66" s="30"/>
      <c r="M66" s="19"/>
      <c r="N66" s="18"/>
      <c r="O66" s="6"/>
      <c r="P66" s="7"/>
      <c r="Q66" s="27" t="s">
        <v>12</v>
      </c>
      <c r="R66" s="6"/>
      <c r="S66" s="17">
        <v>90</v>
      </c>
      <c r="T66" s="17"/>
      <c r="U66" s="12">
        <f t="shared" si="19"/>
        <v>6.25E-2</v>
      </c>
      <c r="V66" s="8"/>
      <c r="W66" s="14" t="str">
        <f t="shared" si="3"/>
        <v/>
      </c>
      <c r="X66" s="17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</row>
    <row r="67" spans="1:124" s="15" customFormat="1">
      <c r="A67" s="17">
        <f>+A65+1</f>
        <v>93</v>
      </c>
      <c r="B67" s="10" t="s">
        <v>10</v>
      </c>
      <c r="C67" s="20" t="s">
        <v>345</v>
      </c>
      <c r="D67" s="24" t="s">
        <v>225</v>
      </c>
      <c r="E67" s="10">
        <v>1</v>
      </c>
      <c r="F67" s="17">
        <v>104</v>
      </c>
      <c r="G67" s="17">
        <v>18</v>
      </c>
      <c r="H67" s="12">
        <f t="shared" si="18"/>
        <v>7.2430555555555554E-2</v>
      </c>
      <c r="I67" s="21">
        <f>IF(H67="","",H67-H66)</f>
        <v>9.9305555555555536E-3</v>
      </c>
      <c r="J67" s="14">
        <f t="shared" si="2"/>
        <v>58</v>
      </c>
      <c r="K67" s="17"/>
      <c r="L67" s="30"/>
      <c r="M67" s="17"/>
      <c r="N67" s="17">
        <f>+N65+1</f>
        <v>261</v>
      </c>
      <c r="O67" s="10" t="s">
        <v>11</v>
      </c>
      <c r="P67" s="20" t="s">
        <v>274</v>
      </c>
      <c r="Q67" s="24" t="s">
        <v>275</v>
      </c>
      <c r="R67" s="10">
        <v>1</v>
      </c>
      <c r="S67" s="17">
        <v>98</v>
      </c>
      <c r="T67" s="17">
        <v>28</v>
      </c>
      <c r="U67" s="12">
        <f t="shared" si="19"/>
        <v>6.8379629629629637E-2</v>
      </c>
      <c r="V67" s="21">
        <f>IF(U67="","",U67-U66)</f>
        <v>5.8796296296296374E-3</v>
      </c>
      <c r="W67" s="14">
        <f t="shared" si="3"/>
        <v>9</v>
      </c>
      <c r="X67" s="1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</row>
    <row r="68" spans="1:124" s="15" customFormat="1">
      <c r="A68" s="17">
        <f>+A67</f>
        <v>93</v>
      </c>
      <c r="B68" s="10" t="s">
        <v>10</v>
      </c>
      <c r="C68" s="20" t="str">
        <f>+C67</f>
        <v>Pakuranga 11</v>
      </c>
      <c r="D68" s="24" t="s">
        <v>226</v>
      </c>
      <c r="E68" s="10">
        <v>2</v>
      </c>
      <c r="F68" s="17">
        <v>116</v>
      </c>
      <c r="G68" s="17">
        <v>31</v>
      </c>
      <c r="H68" s="12">
        <f t="shared" si="18"/>
        <v>8.0914351851851848E-2</v>
      </c>
      <c r="I68" s="21">
        <f>IF(H68="","",H68-H67)</f>
        <v>8.4837962962962948E-3</v>
      </c>
      <c r="J68" s="14">
        <f t="shared" ref="J68:J81" si="41">IF(I68="","",RANK(I68,$I$3:$I$81,1))</f>
        <v>42</v>
      </c>
      <c r="K68" s="17"/>
      <c r="L68" s="30"/>
      <c r="M68" s="17"/>
      <c r="N68" s="17">
        <f>+N67</f>
        <v>261</v>
      </c>
      <c r="O68" s="10" t="s">
        <v>11</v>
      </c>
      <c r="P68" s="20" t="str">
        <f>+P67</f>
        <v>NHB 1</v>
      </c>
      <c r="Q68" s="24" t="s">
        <v>276</v>
      </c>
      <c r="R68" s="10">
        <v>2</v>
      </c>
      <c r="S68" s="17">
        <v>108</v>
      </c>
      <c r="T68" s="17">
        <v>12</v>
      </c>
      <c r="U68" s="12">
        <f t="shared" si="19"/>
        <v>7.5138888888888894E-2</v>
      </c>
      <c r="V68" s="21">
        <f>IF(U68="","",U68-U67)</f>
        <v>6.7592592592592565E-3</v>
      </c>
      <c r="W68" s="14">
        <f t="shared" ref="W68:W131" si="42">IF(V68="","",RANK(V68,$V$3:$V$137,1))</f>
        <v>43</v>
      </c>
      <c r="X68" s="17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</row>
    <row r="69" spans="1:124" s="15" customFormat="1">
      <c r="A69" s="17">
        <f>+A68</f>
        <v>93</v>
      </c>
      <c r="B69" s="10" t="s">
        <v>10</v>
      </c>
      <c r="C69" s="20" t="str">
        <f t="shared" ref="C69" si="43">+C68</f>
        <v>Pakuranga 11</v>
      </c>
      <c r="D69" s="25" t="s">
        <v>58</v>
      </c>
      <c r="E69" s="10">
        <v>3</v>
      </c>
      <c r="F69" s="17">
        <v>129</v>
      </c>
      <c r="G69" s="17">
        <v>20</v>
      </c>
      <c r="H69" s="12">
        <f t="shared" si="18"/>
        <v>8.9814814814814833E-2</v>
      </c>
      <c r="I69" s="21">
        <f>IF(H69="","",H69-H68)</f>
        <v>8.900462962962985E-3</v>
      </c>
      <c r="J69" s="14">
        <f t="shared" si="41"/>
        <v>48</v>
      </c>
      <c r="K69" s="17"/>
      <c r="L69" s="30"/>
      <c r="M69" s="17"/>
      <c r="N69" s="17">
        <f>+N68</f>
        <v>261</v>
      </c>
      <c r="O69" s="10" t="s">
        <v>11</v>
      </c>
      <c r="P69" s="20" t="str">
        <f t="shared" ref="P69" si="44">+P68</f>
        <v>NHB 1</v>
      </c>
      <c r="Q69" s="25" t="s">
        <v>94</v>
      </c>
      <c r="R69" s="10">
        <v>3</v>
      </c>
      <c r="S69" s="17">
        <v>119</v>
      </c>
      <c r="T69" s="17">
        <v>24</v>
      </c>
      <c r="U69" s="12">
        <f t="shared" si="19"/>
        <v>8.2916666666666666E-2</v>
      </c>
      <c r="V69" s="21">
        <f>IF(U69="","",U69-U68)</f>
        <v>7.7777777777777724E-3</v>
      </c>
      <c r="W69" s="14">
        <f t="shared" si="42"/>
        <v>70</v>
      </c>
      <c r="X69" s="17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</row>
    <row r="70" spans="1:124" s="5" customFormat="1" ht="15.75" customHeight="1">
      <c r="A70" s="18"/>
      <c r="B70" s="6"/>
      <c r="C70" s="7"/>
      <c r="D70" s="27" t="s">
        <v>12</v>
      </c>
      <c r="E70" s="6"/>
      <c r="F70" s="17">
        <v>90</v>
      </c>
      <c r="G70" s="17"/>
      <c r="H70" s="12">
        <f t="shared" si="18"/>
        <v>6.25E-2</v>
      </c>
      <c r="I70" s="8"/>
      <c r="J70" s="14" t="str">
        <f t="shared" si="41"/>
        <v/>
      </c>
      <c r="K70" s="19"/>
      <c r="L70" s="30"/>
      <c r="M70" s="19"/>
      <c r="N70" s="18"/>
      <c r="O70" s="6"/>
      <c r="P70" s="7"/>
      <c r="Q70" s="27" t="s">
        <v>12</v>
      </c>
      <c r="R70" s="6"/>
      <c r="S70" s="17">
        <v>90</v>
      </c>
      <c r="T70" s="17"/>
      <c r="U70" s="12">
        <f t="shared" si="19"/>
        <v>6.25E-2</v>
      </c>
      <c r="V70" s="8"/>
      <c r="W70" s="14" t="str">
        <f t="shared" si="42"/>
        <v/>
      </c>
      <c r="X70" s="17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</row>
    <row r="71" spans="1:124" s="15" customFormat="1">
      <c r="A71" s="17">
        <f>+A69+1</f>
        <v>94</v>
      </c>
      <c r="B71" s="10" t="s">
        <v>10</v>
      </c>
      <c r="C71" s="20" t="s">
        <v>75</v>
      </c>
      <c r="D71" s="24" t="s">
        <v>227</v>
      </c>
      <c r="E71" s="10">
        <v>1</v>
      </c>
      <c r="F71" s="17">
        <v>99</v>
      </c>
      <c r="G71" s="17">
        <v>6</v>
      </c>
      <c r="H71" s="12">
        <f t="shared" si="18"/>
        <v>6.8819444444444447E-2</v>
      </c>
      <c r="I71" s="21">
        <f>IF(H71="","",H71-H70)</f>
        <v>6.319444444444447E-3</v>
      </c>
      <c r="J71" s="14">
        <f t="shared" si="41"/>
        <v>8</v>
      </c>
      <c r="K71" s="17"/>
      <c r="L71" s="30"/>
      <c r="M71" s="17"/>
      <c r="N71" s="17">
        <f>+N69+1</f>
        <v>262</v>
      </c>
      <c r="O71" s="10" t="s">
        <v>11</v>
      </c>
      <c r="P71" s="20" t="s">
        <v>277</v>
      </c>
      <c r="Q71" s="24" t="s">
        <v>94</v>
      </c>
      <c r="R71" s="10">
        <v>1</v>
      </c>
      <c r="S71" s="17">
        <v>99</v>
      </c>
      <c r="T71" s="17">
        <v>57</v>
      </c>
      <c r="U71" s="12">
        <f t="shared" si="19"/>
        <v>6.940972222222222E-2</v>
      </c>
      <c r="V71" s="21">
        <f>IF(U71="","",U71-U70)</f>
        <v>6.9097222222222199E-3</v>
      </c>
      <c r="W71" s="14">
        <f t="shared" si="42"/>
        <v>46</v>
      </c>
      <c r="X71" s="17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</row>
    <row r="72" spans="1:124" s="15" customFormat="1">
      <c r="A72" s="17">
        <f>+A71</f>
        <v>94</v>
      </c>
      <c r="B72" s="10" t="s">
        <v>10</v>
      </c>
      <c r="C72" s="20" t="str">
        <f>+C71</f>
        <v>Papakura</v>
      </c>
      <c r="D72" s="24" t="s">
        <v>228</v>
      </c>
      <c r="E72" s="10">
        <v>2</v>
      </c>
      <c r="F72" s="17">
        <v>108</v>
      </c>
      <c r="G72" s="17">
        <v>36</v>
      </c>
      <c r="H72" s="12">
        <f t="shared" si="18"/>
        <v>7.541666666666666E-2</v>
      </c>
      <c r="I72" s="21">
        <f>IF(H72="","",H72-H71)</f>
        <v>6.5972222222222127E-3</v>
      </c>
      <c r="J72" s="14">
        <f t="shared" si="41"/>
        <v>11</v>
      </c>
      <c r="K72" s="17"/>
      <c r="L72" s="30"/>
      <c r="M72" s="17"/>
      <c r="N72" s="17">
        <f>+N71</f>
        <v>262</v>
      </c>
      <c r="O72" s="10" t="s">
        <v>11</v>
      </c>
      <c r="P72" s="20" t="str">
        <f>+P71</f>
        <v>NHB 2</v>
      </c>
      <c r="Q72" s="24" t="s">
        <v>278</v>
      </c>
      <c r="R72" s="10">
        <v>2</v>
      </c>
      <c r="S72" s="17">
        <v>110</v>
      </c>
      <c r="T72" s="17">
        <v>25</v>
      </c>
      <c r="U72" s="12">
        <f t="shared" si="19"/>
        <v>7.6678240740740741E-2</v>
      </c>
      <c r="V72" s="21">
        <f>IF(U72="","",U72-U71)</f>
        <v>7.2685185185185214E-3</v>
      </c>
      <c r="W72" s="14">
        <f t="shared" si="42"/>
        <v>61</v>
      </c>
      <c r="X72" s="17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</row>
    <row r="73" spans="1:124" s="15" customFormat="1">
      <c r="A73" s="17">
        <f>+A72</f>
        <v>94</v>
      </c>
      <c r="B73" s="10" t="s">
        <v>10</v>
      </c>
      <c r="C73" s="20" t="str">
        <f t="shared" ref="C73" si="45">+C72</f>
        <v>Papakura</v>
      </c>
      <c r="D73" s="25" t="s">
        <v>76</v>
      </c>
      <c r="E73" s="10">
        <v>3</v>
      </c>
      <c r="F73" s="17">
        <v>117</v>
      </c>
      <c r="G73" s="17">
        <v>66</v>
      </c>
      <c r="H73" s="12">
        <f t="shared" si="18"/>
        <v>8.2013888888888886E-2</v>
      </c>
      <c r="I73" s="21">
        <f>IF(H73="","",H73-H72)</f>
        <v>6.5972222222222265E-3</v>
      </c>
      <c r="J73" s="14">
        <f t="shared" si="41"/>
        <v>12</v>
      </c>
      <c r="K73" s="17"/>
      <c r="L73" s="30"/>
      <c r="M73" s="17"/>
      <c r="N73" s="17">
        <f>+N72</f>
        <v>262</v>
      </c>
      <c r="O73" s="10" t="s">
        <v>11</v>
      </c>
      <c r="P73" s="20" t="str">
        <f t="shared" ref="P73" si="46">+P72</f>
        <v>NHB 2</v>
      </c>
      <c r="Q73" s="25" t="s">
        <v>279</v>
      </c>
      <c r="R73" s="10">
        <v>3</v>
      </c>
      <c r="S73" s="17">
        <v>120</v>
      </c>
      <c r="T73" s="17">
        <v>38</v>
      </c>
      <c r="U73" s="12">
        <f t="shared" si="19"/>
        <v>8.3773148148148166E-2</v>
      </c>
      <c r="V73" s="21">
        <f>IF(U73="","",U73-U72)</f>
        <v>7.0949074074074248E-3</v>
      </c>
      <c r="W73" s="14">
        <f t="shared" si="42"/>
        <v>54</v>
      </c>
      <c r="X73" s="17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</row>
    <row r="74" spans="1:124" s="5" customFormat="1" ht="15.75" customHeight="1">
      <c r="A74" s="18"/>
      <c r="B74" s="6"/>
      <c r="C74" s="7"/>
      <c r="D74" s="27" t="s">
        <v>12</v>
      </c>
      <c r="E74" s="6"/>
      <c r="F74" s="17">
        <v>90</v>
      </c>
      <c r="G74" s="17"/>
      <c r="H74" s="12">
        <f t="shared" si="18"/>
        <v>6.25E-2</v>
      </c>
      <c r="I74" s="8"/>
      <c r="J74" s="14" t="str">
        <f t="shared" si="41"/>
        <v/>
      </c>
      <c r="K74" s="19"/>
      <c r="L74" s="30"/>
      <c r="M74" s="19"/>
      <c r="N74" s="18"/>
      <c r="O74" s="6"/>
      <c r="P74" s="7"/>
      <c r="Q74" s="27" t="s">
        <v>12</v>
      </c>
      <c r="R74" s="6"/>
      <c r="S74" s="17">
        <v>90</v>
      </c>
      <c r="T74" s="17"/>
      <c r="U74" s="12">
        <f t="shared" si="19"/>
        <v>6.25E-2</v>
      </c>
      <c r="V74" s="8"/>
      <c r="W74" s="14" t="str">
        <f t="shared" si="42"/>
        <v/>
      </c>
      <c r="X74" s="17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</row>
    <row r="75" spans="1:124" s="15" customFormat="1">
      <c r="A75" s="17">
        <f>+A73+1</f>
        <v>95</v>
      </c>
      <c r="B75" s="10" t="s">
        <v>10</v>
      </c>
      <c r="C75" s="20" t="s">
        <v>346</v>
      </c>
      <c r="D75" s="24" t="s">
        <v>55</v>
      </c>
      <c r="E75" s="10">
        <v>1</v>
      </c>
      <c r="F75" s="17">
        <v>98</v>
      </c>
      <c r="G75" s="17">
        <v>58</v>
      </c>
      <c r="H75" s="12">
        <f t="shared" si="18"/>
        <v>6.8726851851851858E-2</v>
      </c>
      <c r="I75" s="21">
        <f>IF(H75="","",H75-H74)</f>
        <v>6.2268518518518584E-3</v>
      </c>
      <c r="J75" s="14">
        <f t="shared" si="41"/>
        <v>5</v>
      </c>
      <c r="K75" s="17"/>
      <c r="L75" s="30"/>
      <c r="M75" s="17"/>
      <c r="N75" s="17">
        <f>+N73+1</f>
        <v>263</v>
      </c>
      <c r="O75" s="10" t="s">
        <v>11</v>
      </c>
      <c r="P75" s="20" t="s">
        <v>280</v>
      </c>
      <c r="Q75" s="24" t="s">
        <v>95</v>
      </c>
      <c r="R75" s="10">
        <v>1</v>
      </c>
      <c r="S75" s="17">
        <v>101</v>
      </c>
      <c r="T75" s="17">
        <v>50</v>
      </c>
      <c r="U75" s="12">
        <f t="shared" si="19"/>
        <v>7.0717592592592596E-2</v>
      </c>
      <c r="V75" s="21">
        <f>IF(U75="","",U75-U74)</f>
        <v>8.2175925925925958E-3</v>
      </c>
      <c r="W75" s="14">
        <f t="shared" si="42"/>
        <v>84</v>
      </c>
      <c r="X75" s="17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</row>
    <row r="76" spans="1:124" s="15" customFormat="1">
      <c r="A76" s="17">
        <f>+A75</f>
        <v>95</v>
      </c>
      <c r="B76" s="10" t="s">
        <v>10</v>
      </c>
      <c r="C76" s="20" t="str">
        <f>+C75</f>
        <v>Glen Eden Red</v>
      </c>
      <c r="D76" s="24" t="s">
        <v>229</v>
      </c>
      <c r="E76" s="10">
        <v>2</v>
      </c>
      <c r="F76" s="17">
        <v>107</v>
      </c>
      <c r="G76" s="17">
        <v>71</v>
      </c>
      <c r="H76" s="12">
        <f t="shared" si="18"/>
        <v>7.5127314814814813E-2</v>
      </c>
      <c r="I76" s="21">
        <f>IF(H76="","",H76-H75)</f>
        <v>6.400462962962955E-3</v>
      </c>
      <c r="J76" s="14">
        <f t="shared" si="41"/>
        <v>9</v>
      </c>
      <c r="K76" s="17" t="s">
        <v>372</v>
      </c>
      <c r="L76" s="30"/>
      <c r="M76" s="17"/>
      <c r="N76" s="17">
        <f>+N75</f>
        <v>263</v>
      </c>
      <c r="O76" s="10" t="s">
        <v>11</v>
      </c>
      <c r="P76" s="20" t="str">
        <f>+P75</f>
        <v>NHB 3</v>
      </c>
      <c r="Q76" s="24" t="s">
        <v>281</v>
      </c>
      <c r="R76" s="10">
        <v>2</v>
      </c>
      <c r="S76" s="17">
        <v>114</v>
      </c>
      <c r="T76" s="17">
        <v>36</v>
      </c>
      <c r="U76" s="12">
        <f t="shared" si="19"/>
        <v>7.9583333333333325E-2</v>
      </c>
      <c r="V76" s="21">
        <f>IF(U76="","",U76-U75)</f>
        <v>8.8657407407407296E-3</v>
      </c>
      <c r="W76" s="14">
        <f t="shared" si="42"/>
        <v>89</v>
      </c>
      <c r="X76" s="17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</row>
    <row r="77" spans="1:124" s="15" customFormat="1">
      <c r="A77" s="17">
        <f>+A76</f>
        <v>95</v>
      </c>
      <c r="B77" s="10" t="s">
        <v>10</v>
      </c>
      <c r="C77" s="20" t="str">
        <f t="shared" ref="C77" si="47">+C76</f>
        <v>Glen Eden Red</v>
      </c>
      <c r="D77" s="25" t="s">
        <v>52</v>
      </c>
      <c r="E77" s="10">
        <v>3</v>
      </c>
      <c r="F77" s="17">
        <v>116</v>
      </c>
      <c r="G77" s="17">
        <v>49</v>
      </c>
      <c r="H77" s="12">
        <f t="shared" si="18"/>
        <v>8.1122685185185187E-2</v>
      </c>
      <c r="I77" s="21">
        <f>IF(H77="","",H77-H76)</f>
        <v>5.9953703703703731E-3</v>
      </c>
      <c r="J77" s="14">
        <f t="shared" si="41"/>
        <v>2</v>
      </c>
      <c r="K77" s="17"/>
      <c r="L77" s="30"/>
      <c r="M77" s="17"/>
      <c r="N77" s="17">
        <f>+N76</f>
        <v>263</v>
      </c>
      <c r="O77" s="10" t="s">
        <v>11</v>
      </c>
      <c r="P77" s="20" t="str">
        <f t="shared" ref="P77" si="48">+P76</f>
        <v>NHB 3</v>
      </c>
      <c r="Q77" s="25" t="s">
        <v>282</v>
      </c>
      <c r="R77" s="10">
        <v>3</v>
      </c>
      <c r="S77" s="17">
        <v>127</v>
      </c>
      <c r="T77" s="17">
        <v>22</v>
      </c>
      <c r="U77" s="12">
        <f t="shared" si="19"/>
        <v>8.8449074074074083E-2</v>
      </c>
      <c r="V77" s="21">
        <f>IF(U77="","",U77-U76)</f>
        <v>8.8657407407407574E-3</v>
      </c>
      <c r="W77" s="14">
        <f t="shared" si="42"/>
        <v>90</v>
      </c>
      <c r="X77" s="1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</row>
    <row r="78" spans="1:124" s="5" customFormat="1" ht="15.75" customHeight="1">
      <c r="A78" s="18"/>
      <c r="B78" s="6"/>
      <c r="C78" s="7"/>
      <c r="D78" s="27" t="s">
        <v>12</v>
      </c>
      <c r="E78" s="6"/>
      <c r="F78" s="17">
        <v>90</v>
      </c>
      <c r="G78" s="17"/>
      <c r="H78" s="12">
        <f t="shared" si="18"/>
        <v>6.25E-2</v>
      </c>
      <c r="I78" s="8"/>
      <c r="J78" s="14" t="str">
        <f t="shared" si="41"/>
        <v/>
      </c>
      <c r="K78" s="19"/>
      <c r="L78" s="30"/>
      <c r="M78" s="19"/>
      <c r="N78" s="18"/>
      <c r="O78" s="6"/>
      <c r="P78" s="7"/>
      <c r="Q78" s="27" t="s">
        <v>12</v>
      </c>
      <c r="R78" s="6"/>
      <c r="S78" s="17">
        <v>90</v>
      </c>
      <c r="T78" s="17"/>
      <c r="U78" s="12">
        <f t="shared" si="19"/>
        <v>6.25E-2</v>
      </c>
      <c r="V78" s="8"/>
      <c r="W78" s="14" t="str">
        <f t="shared" si="42"/>
        <v/>
      </c>
      <c r="X78" s="17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</row>
    <row r="79" spans="1:124" s="15" customFormat="1">
      <c r="A79" s="17">
        <f>+A77+1</f>
        <v>96</v>
      </c>
      <c r="B79" s="10" t="s">
        <v>10</v>
      </c>
      <c r="C79" s="20" t="s">
        <v>347</v>
      </c>
      <c r="D79" s="24" t="s">
        <v>56</v>
      </c>
      <c r="E79" s="10">
        <v>1</v>
      </c>
      <c r="F79" s="17">
        <v>99</v>
      </c>
      <c r="G79" s="17">
        <v>39</v>
      </c>
      <c r="H79" s="12">
        <f t="shared" si="18"/>
        <v>6.9201388888888896E-2</v>
      </c>
      <c r="I79" s="21">
        <f>IF(H79="","",H79-H78)</f>
        <v>6.7013888888888956E-3</v>
      </c>
      <c r="J79" s="14">
        <f t="shared" si="41"/>
        <v>14</v>
      </c>
      <c r="K79" s="17"/>
      <c r="L79" s="30"/>
      <c r="M79" s="17"/>
      <c r="N79" s="17">
        <f>+N77+1</f>
        <v>264</v>
      </c>
      <c r="O79" s="10" t="s">
        <v>11</v>
      </c>
      <c r="P79" s="20" t="s">
        <v>283</v>
      </c>
      <c r="Q79" s="24" t="s">
        <v>353</v>
      </c>
      <c r="R79" s="10">
        <v>1</v>
      </c>
      <c r="S79" s="17">
        <v>101</v>
      </c>
      <c r="T79" s="17">
        <v>56</v>
      </c>
      <c r="U79" s="12">
        <f t="shared" si="19"/>
        <v>7.0787037037037037E-2</v>
      </c>
      <c r="V79" s="21">
        <f>IF(U79="","",U79-U78)</f>
        <v>8.2870370370370372E-3</v>
      </c>
      <c r="W79" s="14">
        <f t="shared" si="42"/>
        <v>88</v>
      </c>
      <c r="X79" s="17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</row>
    <row r="80" spans="1:124" s="15" customFormat="1">
      <c r="A80" s="17">
        <f>+A79</f>
        <v>96</v>
      </c>
      <c r="B80" s="10" t="s">
        <v>10</v>
      </c>
      <c r="C80" s="20" t="str">
        <f>+C79</f>
        <v>Glen Eden Pink</v>
      </c>
      <c r="D80" s="24" t="s">
        <v>230</v>
      </c>
      <c r="E80" s="10">
        <v>2</v>
      </c>
      <c r="F80" s="17">
        <v>108</v>
      </c>
      <c r="G80" s="17">
        <v>93</v>
      </c>
      <c r="H80" s="12">
        <f t="shared" si="18"/>
        <v>7.6076388888888888E-2</v>
      </c>
      <c r="I80" s="21">
        <f>IF(H80="","",H80-H79)</f>
        <v>6.8749999999999922E-3</v>
      </c>
      <c r="J80" s="14">
        <f t="shared" si="41"/>
        <v>17</v>
      </c>
      <c r="K80" s="17"/>
      <c r="L80" s="30"/>
      <c r="M80" s="17"/>
      <c r="N80" s="17">
        <f>+N79</f>
        <v>264</v>
      </c>
      <c r="O80" s="10" t="s">
        <v>11</v>
      </c>
      <c r="P80" s="20" t="str">
        <f>+P79</f>
        <v>NHB 4</v>
      </c>
      <c r="Q80" s="24" t="s">
        <v>284</v>
      </c>
      <c r="R80" s="10">
        <v>2</v>
      </c>
      <c r="S80" s="17">
        <v>115</v>
      </c>
      <c r="T80" s="17">
        <v>20</v>
      </c>
      <c r="U80" s="12">
        <f t="shared" si="19"/>
        <v>8.009259259259259E-2</v>
      </c>
      <c r="V80" s="21">
        <f>IF(U80="","",U80-U79)</f>
        <v>9.305555555555553E-3</v>
      </c>
      <c r="W80" s="14">
        <f t="shared" si="42"/>
        <v>97</v>
      </c>
      <c r="X80" s="17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</row>
    <row r="81" spans="1:124" s="15" customFormat="1">
      <c r="A81" s="17">
        <f>+A80</f>
        <v>96</v>
      </c>
      <c r="B81" s="10" t="s">
        <v>10</v>
      </c>
      <c r="C81" s="20" t="str">
        <f t="shared" ref="C81" si="49">+C80</f>
        <v>Glen Eden Pink</v>
      </c>
      <c r="D81" s="25" t="s">
        <v>231</v>
      </c>
      <c r="E81" s="10">
        <v>3</v>
      </c>
      <c r="F81" s="17">
        <v>120</v>
      </c>
      <c r="G81" s="17">
        <v>58</v>
      </c>
      <c r="H81" s="12">
        <f t="shared" si="18"/>
        <v>8.4004629629629624E-2</v>
      </c>
      <c r="I81" s="21">
        <f>IF(H81="","",H81-H80)</f>
        <v>7.9282407407407357E-3</v>
      </c>
      <c r="J81" s="14">
        <f t="shared" si="41"/>
        <v>36</v>
      </c>
      <c r="K81" s="17"/>
      <c r="L81" s="30"/>
      <c r="M81" s="17"/>
      <c r="N81" s="17">
        <f>+N80</f>
        <v>264</v>
      </c>
      <c r="O81" s="10" t="s">
        <v>11</v>
      </c>
      <c r="P81" s="20" t="str">
        <f t="shared" ref="P81" si="50">+P80</f>
        <v>NHB 4</v>
      </c>
      <c r="Q81" s="25" t="s">
        <v>275</v>
      </c>
      <c r="R81" s="10">
        <v>3</v>
      </c>
      <c r="S81" s="17">
        <v>124</v>
      </c>
      <c r="T81" s="17">
        <v>27</v>
      </c>
      <c r="U81" s="12">
        <f t="shared" si="19"/>
        <v>8.6423611111111118E-2</v>
      </c>
      <c r="V81" s="21">
        <f>IF(U81="","",U81-U80)</f>
        <v>6.3310185185185275E-3</v>
      </c>
      <c r="W81" s="14">
        <f t="shared" si="42"/>
        <v>29</v>
      </c>
      <c r="X81" s="17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</row>
    <row r="82" spans="1:124" s="5" customFormat="1" ht="15.75" customHeight="1">
      <c r="A82" s="18"/>
      <c r="B82" s="6"/>
      <c r="C82" s="7"/>
      <c r="D82" s="27" t="s">
        <v>12</v>
      </c>
      <c r="E82" s="6"/>
      <c r="F82" s="17"/>
      <c r="G82" s="17"/>
      <c r="H82" s="12" t="str">
        <f t="shared" si="18"/>
        <v/>
      </c>
      <c r="I82" s="8"/>
      <c r="J82" s="14" t="str">
        <f t="shared" ref="J82:J131" si="51">IF(I82="","",RANK(I82,$I$3:$I$201,1))</f>
        <v/>
      </c>
      <c r="K82" s="19"/>
      <c r="L82" s="30"/>
      <c r="M82" s="19"/>
      <c r="N82" s="18"/>
      <c r="O82" s="6"/>
      <c r="P82" s="7"/>
      <c r="Q82" s="27" t="s">
        <v>12</v>
      </c>
      <c r="R82" s="6"/>
      <c r="S82" s="17">
        <v>90</v>
      </c>
      <c r="T82" s="17"/>
      <c r="U82" s="12">
        <f t="shared" si="19"/>
        <v>6.25E-2</v>
      </c>
      <c r="V82" s="8"/>
      <c r="W82" s="14" t="str">
        <f t="shared" si="42"/>
        <v/>
      </c>
      <c r="X82" s="17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</row>
    <row r="83" spans="1:124" s="15" customFormat="1">
      <c r="A83" s="17">
        <f>+A81+1</f>
        <v>97</v>
      </c>
      <c r="B83" s="10" t="s">
        <v>10</v>
      </c>
      <c r="C83" s="20"/>
      <c r="D83" s="24"/>
      <c r="E83" s="10">
        <v>1</v>
      </c>
      <c r="F83" s="17"/>
      <c r="G83" s="17"/>
      <c r="H83" s="12" t="str">
        <f t="shared" si="18"/>
        <v/>
      </c>
      <c r="I83" s="21" t="str">
        <f>IF(H83="","",H83-H82)</f>
        <v/>
      </c>
      <c r="J83" s="14" t="str">
        <f t="shared" si="51"/>
        <v/>
      </c>
      <c r="K83" s="17"/>
      <c r="L83" s="30"/>
      <c r="M83" s="17"/>
      <c r="N83" s="17">
        <f>+N81+1</f>
        <v>265</v>
      </c>
      <c r="O83" s="10" t="s">
        <v>11</v>
      </c>
      <c r="P83" s="20" t="s">
        <v>285</v>
      </c>
      <c r="Q83" s="24" t="s">
        <v>286</v>
      </c>
      <c r="R83" s="10">
        <v>1</v>
      </c>
      <c r="S83" s="17">
        <v>98</v>
      </c>
      <c r="T83" s="17">
        <v>39</v>
      </c>
      <c r="U83" s="12">
        <f t="shared" si="19"/>
        <v>6.8506944444444454E-2</v>
      </c>
      <c r="V83" s="21">
        <f>IF(U83="","",U83-U82)</f>
        <v>6.0069444444444536E-3</v>
      </c>
      <c r="W83" s="14">
        <f t="shared" si="42"/>
        <v>13</v>
      </c>
      <c r="X83" s="17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</row>
    <row r="84" spans="1:124" s="15" customFormat="1">
      <c r="A84" s="17">
        <f>+A83</f>
        <v>97</v>
      </c>
      <c r="B84" s="10" t="s">
        <v>10</v>
      </c>
      <c r="C84" s="20"/>
      <c r="D84" s="24"/>
      <c r="E84" s="10">
        <v>2</v>
      </c>
      <c r="F84" s="17"/>
      <c r="G84" s="17"/>
      <c r="H84" s="12" t="str">
        <f t="shared" si="18"/>
        <v/>
      </c>
      <c r="I84" s="21" t="str">
        <f>IF(H84="","",H84-H83)</f>
        <v/>
      </c>
      <c r="J84" s="14" t="str">
        <f t="shared" si="51"/>
        <v/>
      </c>
      <c r="K84" s="17"/>
      <c r="L84" s="30"/>
      <c r="M84" s="17"/>
      <c r="N84" s="17">
        <f>+N83</f>
        <v>265</v>
      </c>
      <c r="O84" s="10" t="s">
        <v>11</v>
      </c>
      <c r="P84" s="20" t="str">
        <f>+P83</f>
        <v>Oratia Blue</v>
      </c>
      <c r="Q84" s="24" t="s">
        <v>287</v>
      </c>
      <c r="R84" s="10">
        <v>2</v>
      </c>
      <c r="S84" s="17">
        <v>107</v>
      </c>
      <c r="T84" s="17">
        <v>49</v>
      </c>
      <c r="U84" s="12">
        <f t="shared" si="19"/>
        <v>7.4872685185185181E-2</v>
      </c>
      <c r="V84" s="21">
        <f>IF(U84="","",U84-U83)</f>
        <v>6.3657407407407274E-3</v>
      </c>
      <c r="W84" s="14">
        <f t="shared" si="42"/>
        <v>30</v>
      </c>
      <c r="X84" s="17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</row>
    <row r="85" spans="1:124" s="15" customFormat="1">
      <c r="A85" s="17">
        <f>+A84</f>
        <v>97</v>
      </c>
      <c r="B85" s="10" t="s">
        <v>10</v>
      </c>
      <c r="C85" s="20"/>
      <c r="D85" s="25"/>
      <c r="E85" s="10">
        <v>3</v>
      </c>
      <c r="F85" s="17"/>
      <c r="G85" s="17"/>
      <c r="H85" s="12" t="str">
        <f t="shared" si="18"/>
        <v/>
      </c>
      <c r="I85" s="21" t="str">
        <f>IF(H85="","",H85-H84)</f>
        <v/>
      </c>
      <c r="J85" s="14" t="str">
        <f t="shared" si="51"/>
        <v/>
      </c>
      <c r="K85" s="17"/>
      <c r="L85" s="30"/>
      <c r="M85" s="17"/>
      <c r="N85" s="17">
        <f>+N84</f>
        <v>265</v>
      </c>
      <c r="O85" s="10" t="s">
        <v>11</v>
      </c>
      <c r="P85" s="20" t="str">
        <f t="shared" ref="P85" si="52">+P84</f>
        <v>Oratia Blue</v>
      </c>
      <c r="Q85" s="25" t="s">
        <v>288</v>
      </c>
      <c r="R85" s="10">
        <v>3</v>
      </c>
      <c r="S85" s="17">
        <v>116</v>
      </c>
      <c r="T85" s="17">
        <v>43</v>
      </c>
      <c r="U85" s="12">
        <f t="shared" si="19"/>
        <v>8.1053240740740745E-2</v>
      </c>
      <c r="V85" s="21">
        <f>IF(U85="","",U85-U84)</f>
        <v>6.1805555555555641E-3</v>
      </c>
      <c r="W85" s="14">
        <f t="shared" si="42"/>
        <v>22</v>
      </c>
      <c r="X85" s="17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</row>
    <row r="86" spans="1:124" s="5" customFormat="1" ht="15.75" customHeight="1">
      <c r="A86" s="18"/>
      <c r="B86" s="6"/>
      <c r="C86" s="7"/>
      <c r="D86" s="27" t="s">
        <v>12</v>
      </c>
      <c r="E86" s="6"/>
      <c r="F86" s="17"/>
      <c r="G86" s="17"/>
      <c r="H86" s="12" t="str">
        <f t="shared" si="18"/>
        <v/>
      </c>
      <c r="I86" s="8"/>
      <c r="J86" s="14" t="str">
        <f t="shared" si="51"/>
        <v/>
      </c>
      <c r="K86" s="19"/>
      <c r="L86" s="30"/>
      <c r="M86" s="19"/>
      <c r="N86" s="18"/>
      <c r="O86" s="6"/>
      <c r="P86" s="7"/>
      <c r="Q86" s="27" t="s">
        <v>12</v>
      </c>
      <c r="R86" s="6"/>
      <c r="S86" s="17">
        <v>90</v>
      </c>
      <c r="T86" s="17"/>
      <c r="U86" s="12">
        <f t="shared" si="19"/>
        <v>6.25E-2</v>
      </c>
      <c r="V86" s="8"/>
      <c r="W86" s="14" t="str">
        <f t="shared" si="42"/>
        <v/>
      </c>
      <c r="X86" s="17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</row>
    <row r="87" spans="1:124" s="15" customFormat="1">
      <c r="A87" s="17">
        <f>+A85+1</f>
        <v>98</v>
      </c>
      <c r="B87" s="10" t="s">
        <v>10</v>
      </c>
      <c r="C87" s="20"/>
      <c r="D87" s="24"/>
      <c r="E87" s="10">
        <v>1</v>
      </c>
      <c r="F87" s="17"/>
      <c r="G87" s="17"/>
      <c r="H87" s="12" t="str">
        <f t="shared" si="18"/>
        <v/>
      </c>
      <c r="I87" s="21" t="str">
        <f>IF(H87="","",H87-H86)</f>
        <v/>
      </c>
      <c r="J87" s="14" t="str">
        <f t="shared" si="51"/>
        <v/>
      </c>
      <c r="K87" s="17"/>
      <c r="L87" s="30"/>
      <c r="M87" s="17"/>
      <c r="N87" s="17">
        <f>+N85+1</f>
        <v>266</v>
      </c>
      <c r="O87" s="10" t="s">
        <v>11</v>
      </c>
      <c r="P87" s="20" t="s">
        <v>289</v>
      </c>
      <c r="Q87" s="24" t="s">
        <v>290</v>
      </c>
      <c r="R87" s="10">
        <v>1</v>
      </c>
      <c r="S87" s="17">
        <v>101</v>
      </c>
      <c r="T87" s="17">
        <v>49</v>
      </c>
      <c r="U87" s="12">
        <f t="shared" si="19"/>
        <v>7.0706018518518515E-2</v>
      </c>
      <c r="V87" s="21">
        <f>IF(U87="","",U87-U86)</f>
        <v>8.2060185185185153E-3</v>
      </c>
      <c r="W87" s="14">
        <f t="shared" si="42"/>
        <v>83</v>
      </c>
      <c r="X87" s="1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</row>
    <row r="88" spans="1:124" s="15" customFormat="1">
      <c r="A88" s="17">
        <f>+A87</f>
        <v>98</v>
      </c>
      <c r="B88" s="10" t="s">
        <v>10</v>
      </c>
      <c r="C88" s="20"/>
      <c r="D88" s="24"/>
      <c r="E88" s="10">
        <v>2</v>
      </c>
      <c r="F88" s="17"/>
      <c r="G88" s="17"/>
      <c r="H88" s="12" t="str">
        <f t="shared" si="18"/>
        <v/>
      </c>
      <c r="I88" s="21" t="str">
        <f>IF(H88="","",H88-H87)</f>
        <v/>
      </c>
      <c r="J88" s="14" t="str">
        <f t="shared" si="51"/>
        <v/>
      </c>
      <c r="K88" s="17"/>
      <c r="L88" s="30"/>
      <c r="M88" s="17"/>
      <c r="N88" s="17">
        <f>+N87</f>
        <v>266</v>
      </c>
      <c r="O88" s="10" t="s">
        <v>11</v>
      </c>
      <c r="P88" s="20" t="str">
        <f>+P87</f>
        <v>Oratia Green</v>
      </c>
      <c r="Q88" s="24" t="s">
        <v>72</v>
      </c>
      <c r="R88" s="10">
        <v>2</v>
      </c>
      <c r="S88" s="17">
        <v>111</v>
      </c>
      <c r="T88" s="17">
        <v>23</v>
      </c>
      <c r="U88" s="12">
        <f t="shared" si="19"/>
        <v>7.734953703703705E-2</v>
      </c>
      <c r="V88" s="21">
        <f>IF(U88="","",U88-U87)</f>
        <v>6.6435185185185347E-3</v>
      </c>
      <c r="W88" s="14">
        <f t="shared" si="42"/>
        <v>38</v>
      </c>
      <c r="X88" s="17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</row>
    <row r="89" spans="1:124" s="15" customFormat="1">
      <c r="A89" s="17">
        <f>+A88</f>
        <v>98</v>
      </c>
      <c r="B89" s="10" t="s">
        <v>10</v>
      </c>
      <c r="C89" s="20"/>
      <c r="D89" s="25"/>
      <c r="E89" s="10">
        <v>3</v>
      </c>
      <c r="F89" s="17"/>
      <c r="G89" s="17"/>
      <c r="H89" s="12" t="str">
        <f t="shared" si="18"/>
        <v/>
      </c>
      <c r="I89" s="21" t="str">
        <f>IF(H89="","",H89-H88)</f>
        <v/>
      </c>
      <c r="J89" s="14" t="str">
        <f t="shared" si="51"/>
        <v/>
      </c>
      <c r="K89" s="17"/>
      <c r="L89" s="30"/>
      <c r="M89" s="17"/>
      <c r="N89" s="17">
        <f>+N88</f>
        <v>266</v>
      </c>
      <c r="O89" s="10" t="s">
        <v>11</v>
      </c>
      <c r="P89" s="20" t="str">
        <f t="shared" ref="P89" si="53">+P88</f>
        <v>Oratia Green</v>
      </c>
      <c r="Q89" s="25" t="s">
        <v>74</v>
      </c>
      <c r="R89" s="10">
        <v>3</v>
      </c>
      <c r="S89" s="17">
        <v>120</v>
      </c>
      <c r="T89" s="17">
        <v>58</v>
      </c>
      <c r="U89" s="12">
        <f t="shared" si="19"/>
        <v>8.4004629629629624E-2</v>
      </c>
      <c r="V89" s="21">
        <f>IF(U89="","",U89-U88)</f>
        <v>6.6550925925925736E-3</v>
      </c>
      <c r="W89" s="14">
        <f t="shared" si="42"/>
        <v>39</v>
      </c>
      <c r="X89" s="17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</row>
    <row r="90" spans="1:124" s="5" customFormat="1" ht="15.75" customHeight="1">
      <c r="A90" s="18"/>
      <c r="B90" s="6"/>
      <c r="C90" s="7"/>
      <c r="D90" s="27" t="s">
        <v>12</v>
      </c>
      <c r="E90" s="6"/>
      <c r="F90" s="17"/>
      <c r="G90" s="17"/>
      <c r="H90" s="12" t="str">
        <f t="shared" ref="H90:H153" si="54">IF(TIME(0,F90,G90)=0,"",TIME(0,F90,G90))</f>
        <v/>
      </c>
      <c r="I90" s="8"/>
      <c r="J90" s="14" t="str">
        <f t="shared" si="51"/>
        <v/>
      </c>
      <c r="K90" s="19"/>
      <c r="L90" s="30"/>
      <c r="M90" s="19"/>
      <c r="N90" s="18"/>
      <c r="O90" s="6"/>
      <c r="P90" s="7"/>
      <c r="Q90" s="27" t="s">
        <v>12</v>
      </c>
      <c r="R90" s="6"/>
      <c r="S90" s="17">
        <v>90</v>
      </c>
      <c r="T90" s="17"/>
      <c r="U90" s="12">
        <f t="shared" ref="U90:U153" si="55">IF(TIME(0,S90,T90)=0,"",TIME(0,S90,T90))</f>
        <v>6.25E-2</v>
      </c>
      <c r="V90" s="8"/>
      <c r="W90" s="14" t="str">
        <f t="shared" si="42"/>
        <v/>
      </c>
      <c r="X90" s="17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</row>
    <row r="91" spans="1:124" s="15" customFormat="1">
      <c r="A91" s="17">
        <f>+A89+1</f>
        <v>99</v>
      </c>
      <c r="B91" s="10" t="s">
        <v>10</v>
      </c>
      <c r="C91" s="20"/>
      <c r="D91" s="24"/>
      <c r="E91" s="10">
        <v>1</v>
      </c>
      <c r="F91" s="17"/>
      <c r="G91" s="17"/>
      <c r="H91" s="12" t="str">
        <f t="shared" si="54"/>
        <v/>
      </c>
      <c r="I91" s="21" t="str">
        <f>IF(H91="","",H91-H90)</f>
        <v/>
      </c>
      <c r="J91" s="14" t="str">
        <f t="shared" si="51"/>
        <v/>
      </c>
      <c r="K91" s="17"/>
      <c r="L91" s="30"/>
      <c r="M91" s="17"/>
      <c r="N91" s="17">
        <f>+N89+1</f>
        <v>267</v>
      </c>
      <c r="O91" s="10" t="s">
        <v>11</v>
      </c>
      <c r="P91" s="20" t="s">
        <v>291</v>
      </c>
      <c r="Q91" s="24" t="s">
        <v>292</v>
      </c>
      <c r="R91" s="10">
        <v>1</v>
      </c>
      <c r="S91" s="17">
        <v>102</v>
      </c>
      <c r="T91" s="17">
        <v>50</v>
      </c>
      <c r="U91" s="12">
        <f t="shared" si="55"/>
        <v>7.1412037037037038E-2</v>
      </c>
      <c r="V91" s="21">
        <f>IF(U91="","",U91-U90)</f>
        <v>8.9120370370370378E-3</v>
      </c>
      <c r="W91" s="14">
        <f t="shared" si="42"/>
        <v>91</v>
      </c>
      <c r="X91" s="17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</row>
    <row r="92" spans="1:124" s="15" customFormat="1">
      <c r="A92" s="17">
        <f>+A91</f>
        <v>99</v>
      </c>
      <c r="B92" s="10" t="s">
        <v>10</v>
      </c>
      <c r="C92" s="20"/>
      <c r="D92" s="24"/>
      <c r="E92" s="10">
        <v>2</v>
      </c>
      <c r="F92" s="17"/>
      <c r="G92" s="17"/>
      <c r="H92" s="12" t="str">
        <f t="shared" si="54"/>
        <v/>
      </c>
      <c r="I92" s="21" t="str">
        <f>IF(H92="","",H92-H91)</f>
        <v/>
      </c>
      <c r="J92" s="14" t="str">
        <f t="shared" si="51"/>
        <v/>
      </c>
      <c r="K92" s="17"/>
      <c r="L92" s="30"/>
      <c r="M92" s="17"/>
      <c r="N92" s="17">
        <f>+N91</f>
        <v>267</v>
      </c>
      <c r="O92" s="10" t="s">
        <v>11</v>
      </c>
      <c r="P92" s="20" t="str">
        <f>+P91</f>
        <v>Oratia Yellow</v>
      </c>
      <c r="Q92" s="24" t="s">
        <v>272</v>
      </c>
      <c r="R92" s="10">
        <v>2</v>
      </c>
      <c r="S92" s="17">
        <v>114</v>
      </c>
      <c r="T92" s="17">
        <v>4</v>
      </c>
      <c r="U92" s="12">
        <f t="shared" si="55"/>
        <v>7.9212962962962957E-2</v>
      </c>
      <c r="V92" s="21">
        <f>IF(U92="","",U92-U91)</f>
        <v>7.8009259259259195E-3</v>
      </c>
      <c r="W92" s="14">
        <f t="shared" si="42"/>
        <v>72</v>
      </c>
      <c r="X92" s="17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</row>
    <row r="93" spans="1:124" s="15" customFormat="1">
      <c r="A93" s="17">
        <f>+A92</f>
        <v>99</v>
      </c>
      <c r="B93" s="10" t="s">
        <v>10</v>
      </c>
      <c r="C93" s="20"/>
      <c r="D93" s="25"/>
      <c r="E93" s="10">
        <v>3</v>
      </c>
      <c r="F93" s="17"/>
      <c r="G93" s="17"/>
      <c r="H93" s="12" t="str">
        <f t="shared" si="54"/>
        <v/>
      </c>
      <c r="I93" s="21" t="str">
        <f>IF(H93="","",H93-H92)</f>
        <v/>
      </c>
      <c r="J93" s="14" t="str">
        <f t="shared" si="51"/>
        <v/>
      </c>
      <c r="K93" s="17"/>
      <c r="L93" s="30"/>
      <c r="M93" s="17"/>
      <c r="N93" s="17">
        <f>+N92</f>
        <v>267</v>
      </c>
      <c r="O93" s="10" t="s">
        <v>11</v>
      </c>
      <c r="P93" s="20" t="str">
        <f t="shared" ref="P93" si="56">+P92</f>
        <v>Oratia Yellow</v>
      </c>
      <c r="Q93" s="25" t="s">
        <v>98</v>
      </c>
      <c r="R93" s="10">
        <v>3</v>
      </c>
      <c r="S93" s="17">
        <v>125</v>
      </c>
      <c r="T93" s="17">
        <v>25</v>
      </c>
      <c r="U93" s="12">
        <f t="shared" si="55"/>
        <v>8.7094907407407399E-2</v>
      </c>
      <c r="V93" s="21">
        <f>IF(U93="","",U93-U92)</f>
        <v>7.8819444444444414E-3</v>
      </c>
      <c r="W93" s="14">
        <f t="shared" si="42"/>
        <v>76</v>
      </c>
      <c r="X93" s="17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</row>
    <row r="94" spans="1:124" s="5" customFormat="1" ht="15.75" customHeight="1">
      <c r="A94" s="18"/>
      <c r="B94" s="6"/>
      <c r="C94" s="7"/>
      <c r="D94" s="27" t="s">
        <v>12</v>
      </c>
      <c r="E94" s="6"/>
      <c r="F94" s="17"/>
      <c r="G94" s="17"/>
      <c r="H94" s="12" t="str">
        <f t="shared" si="54"/>
        <v/>
      </c>
      <c r="I94" s="8"/>
      <c r="J94" s="14" t="str">
        <f t="shared" si="51"/>
        <v/>
      </c>
      <c r="K94" s="19"/>
      <c r="L94" s="30"/>
      <c r="M94" s="19"/>
      <c r="N94" s="18"/>
      <c r="O94" s="6"/>
      <c r="P94" s="7"/>
      <c r="Q94" s="27" t="s">
        <v>12</v>
      </c>
      <c r="R94" s="6"/>
      <c r="S94" s="17">
        <v>90</v>
      </c>
      <c r="T94" s="17"/>
      <c r="U94" s="12">
        <f t="shared" si="55"/>
        <v>6.25E-2</v>
      </c>
      <c r="V94" s="8"/>
      <c r="W94" s="14" t="str">
        <f t="shared" si="42"/>
        <v/>
      </c>
      <c r="X94" s="17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</row>
    <row r="95" spans="1:124" s="15" customFormat="1">
      <c r="A95" s="17">
        <f>+A93+1</f>
        <v>100</v>
      </c>
      <c r="B95" s="10" t="s">
        <v>10</v>
      </c>
      <c r="C95" s="20"/>
      <c r="D95" s="24"/>
      <c r="E95" s="10">
        <v>1</v>
      </c>
      <c r="F95" s="17"/>
      <c r="G95" s="17"/>
      <c r="H95" s="12" t="str">
        <f t="shared" si="54"/>
        <v/>
      </c>
      <c r="I95" s="21" t="str">
        <f>IF(H95="","",H95-H94)</f>
        <v/>
      </c>
      <c r="J95" s="14" t="str">
        <f t="shared" si="51"/>
        <v/>
      </c>
      <c r="K95" s="17"/>
      <c r="L95" s="30"/>
      <c r="M95" s="17"/>
      <c r="N95" s="17">
        <f>+N93+1</f>
        <v>268</v>
      </c>
      <c r="O95" s="10" t="s">
        <v>11</v>
      </c>
      <c r="P95" s="20" t="s">
        <v>293</v>
      </c>
      <c r="Q95" s="24" t="s">
        <v>84</v>
      </c>
      <c r="R95" s="10">
        <v>1</v>
      </c>
      <c r="S95" s="17">
        <v>97</v>
      </c>
      <c r="T95" s="17">
        <v>49</v>
      </c>
      <c r="U95" s="12">
        <f t="shared" si="55"/>
        <v>6.7928240740740733E-2</v>
      </c>
      <c r="V95" s="21">
        <f>IF(U95="","",U95-U94)</f>
        <v>5.4282407407407335E-3</v>
      </c>
      <c r="W95" s="14">
        <f t="shared" si="42"/>
        <v>1</v>
      </c>
      <c r="X95" s="17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</row>
    <row r="96" spans="1:124" s="15" customFormat="1">
      <c r="A96" s="17">
        <f>+A95</f>
        <v>100</v>
      </c>
      <c r="B96" s="10" t="s">
        <v>10</v>
      </c>
      <c r="C96" s="20"/>
      <c r="D96" s="24"/>
      <c r="E96" s="10">
        <v>2</v>
      </c>
      <c r="F96" s="17"/>
      <c r="G96" s="17"/>
      <c r="H96" s="12" t="str">
        <f t="shared" si="54"/>
        <v/>
      </c>
      <c r="I96" s="21" t="str">
        <f>IF(H96="","",H96-H95)</f>
        <v/>
      </c>
      <c r="J96" s="14" t="str">
        <f t="shared" si="51"/>
        <v/>
      </c>
      <c r="K96" s="17"/>
      <c r="L96" s="30"/>
      <c r="M96" s="17"/>
      <c r="N96" s="17">
        <f>+N95</f>
        <v>268</v>
      </c>
      <c r="O96" s="10" t="s">
        <v>11</v>
      </c>
      <c r="P96" s="20" t="str">
        <f>+P95</f>
        <v>Pakuranga 1</v>
      </c>
      <c r="Q96" s="24" t="s">
        <v>83</v>
      </c>
      <c r="R96" s="10">
        <v>2</v>
      </c>
      <c r="S96" s="17">
        <v>106</v>
      </c>
      <c r="T96" s="17">
        <v>13</v>
      </c>
      <c r="U96" s="12">
        <f t="shared" si="55"/>
        <v>7.3761574074074077E-2</v>
      </c>
      <c r="V96" s="21">
        <f>IF(U96="","",U96-U95)</f>
        <v>5.8333333333333431E-3</v>
      </c>
      <c r="W96" s="14">
        <f t="shared" si="42"/>
        <v>8</v>
      </c>
      <c r="X96" s="17" t="s">
        <v>374</v>
      </c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</row>
    <row r="97" spans="1:124" s="15" customFormat="1">
      <c r="A97" s="17">
        <f>+A96</f>
        <v>100</v>
      </c>
      <c r="B97" s="10" t="s">
        <v>10</v>
      </c>
      <c r="C97" s="20"/>
      <c r="D97" s="25"/>
      <c r="E97" s="10">
        <v>3</v>
      </c>
      <c r="F97" s="17"/>
      <c r="G97" s="17"/>
      <c r="H97" s="12" t="str">
        <f t="shared" si="54"/>
        <v/>
      </c>
      <c r="I97" s="21" t="str">
        <f>IF(H97="","",H97-H96)</f>
        <v/>
      </c>
      <c r="J97" s="14" t="str">
        <f t="shared" si="51"/>
        <v/>
      </c>
      <c r="K97" s="17"/>
      <c r="L97" s="30"/>
      <c r="M97" s="17"/>
      <c r="N97" s="17">
        <f>+N96</f>
        <v>268</v>
      </c>
      <c r="O97" s="10" t="s">
        <v>11</v>
      </c>
      <c r="P97" s="20" t="str">
        <f t="shared" ref="P97" si="57">+P96</f>
        <v>Pakuranga 1</v>
      </c>
      <c r="Q97" s="25" t="s">
        <v>294</v>
      </c>
      <c r="R97" s="10">
        <v>3</v>
      </c>
      <c r="S97" s="17">
        <v>114</v>
      </c>
      <c r="T97" s="17">
        <v>30</v>
      </c>
      <c r="U97" s="12">
        <f t="shared" si="55"/>
        <v>7.9513888888888898E-2</v>
      </c>
      <c r="V97" s="21">
        <f>IF(U97="","",U97-U96)</f>
        <v>5.7523148148148212E-3</v>
      </c>
      <c r="W97" s="14">
        <f t="shared" si="42"/>
        <v>6</v>
      </c>
      <c r="X97" s="1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</row>
    <row r="98" spans="1:124" s="5" customFormat="1" ht="15.75" customHeight="1">
      <c r="A98" s="18"/>
      <c r="B98" s="6"/>
      <c r="C98" s="7"/>
      <c r="D98" s="27" t="s">
        <v>12</v>
      </c>
      <c r="E98" s="6"/>
      <c r="F98" s="17"/>
      <c r="G98" s="17"/>
      <c r="H98" s="12" t="str">
        <f t="shared" si="54"/>
        <v/>
      </c>
      <c r="I98" s="8"/>
      <c r="J98" s="14" t="str">
        <f t="shared" si="51"/>
        <v/>
      </c>
      <c r="K98" s="19"/>
      <c r="L98" s="30"/>
      <c r="M98" s="19"/>
      <c r="N98" s="18"/>
      <c r="O98" s="6"/>
      <c r="P98" s="7"/>
      <c r="Q98" s="27" t="s">
        <v>12</v>
      </c>
      <c r="R98" s="6"/>
      <c r="S98" s="17">
        <v>90</v>
      </c>
      <c r="T98" s="17"/>
      <c r="U98" s="12">
        <f t="shared" si="55"/>
        <v>6.25E-2</v>
      </c>
      <c r="V98" s="8"/>
      <c r="W98" s="14" t="str">
        <f t="shared" si="42"/>
        <v/>
      </c>
      <c r="X98" s="17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</row>
    <row r="99" spans="1:124" s="15" customFormat="1">
      <c r="A99" s="17">
        <f>+A97+1</f>
        <v>101</v>
      </c>
      <c r="B99" s="10" t="s">
        <v>10</v>
      </c>
      <c r="C99" s="20"/>
      <c r="D99" s="24"/>
      <c r="E99" s="10">
        <v>1</v>
      </c>
      <c r="F99" s="17"/>
      <c r="G99" s="17"/>
      <c r="H99" s="12" t="str">
        <f t="shared" si="54"/>
        <v/>
      </c>
      <c r="I99" s="21" t="str">
        <f>IF(H99="","",H99-H98)</f>
        <v/>
      </c>
      <c r="J99" s="14" t="str">
        <f t="shared" si="51"/>
        <v/>
      </c>
      <c r="K99" s="17"/>
      <c r="L99" s="30"/>
      <c r="M99" s="17"/>
      <c r="N99" s="17">
        <f>+N97+1</f>
        <v>269</v>
      </c>
      <c r="O99" s="10" t="s">
        <v>11</v>
      </c>
      <c r="P99" s="20" t="s">
        <v>295</v>
      </c>
      <c r="Q99" s="24" t="s">
        <v>296</v>
      </c>
      <c r="R99" s="10">
        <v>1</v>
      </c>
      <c r="S99" s="17">
        <v>98</v>
      </c>
      <c r="T99" s="17">
        <v>15</v>
      </c>
      <c r="U99" s="12">
        <f t="shared" si="55"/>
        <v>6.822916666666666E-2</v>
      </c>
      <c r="V99" s="21">
        <f>IF(U99="","",U99-U98)</f>
        <v>5.7291666666666602E-3</v>
      </c>
      <c r="W99" s="14">
        <f t="shared" si="42"/>
        <v>3</v>
      </c>
      <c r="X99" s="17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</row>
    <row r="100" spans="1:124" s="15" customFormat="1">
      <c r="A100" s="17">
        <f>+A99</f>
        <v>101</v>
      </c>
      <c r="B100" s="10" t="s">
        <v>10</v>
      </c>
      <c r="C100" s="20"/>
      <c r="D100" s="24"/>
      <c r="E100" s="10">
        <v>2</v>
      </c>
      <c r="F100" s="17"/>
      <c r="G100" s="17"/>
      <c r="H100" s="12" t="str">
        <f t="shared" si="54"/>
        <v/>
      </c>
      <c r="I100" s="21" t="str">
        <f>IF(H100="","",H100-H99)</f>
        <v/>
      </c>
      <c r="J100" s="14" t="str">
        <f t="shared" si="51"/>
        <v/>
      </c>
      <c r="K100" s="17"/>
      <c r="L100" s="30"/>
      <c r="M100" s="17"/>
      <c r="N100" s="17">
        <f>+N99</f>
        <v>269</v>
      </c>
      <c r="O100" s="10" t="s">
        <v>11</v>
      </c>
      <c r="P100" s="20" t="str">
        <f>+P99</f>
        <v>Pakuranga 2</v>
      </c>
      <c r="Q100" s="24" t="s">
        <v>297</v>
      </c>
      <c r="R100" s="10">
        <v>2</v>
      </c>
      <c r="S100" s="17">
        <v>107</v>
      </c>
      <c r="T100" s="17">
        <v>0</v>
      </c>
      <c r="U100" s="12">
        <f t="shared" si="55"/>
        <v>7.4305555555555555E-2</v>
      </c>
      <c r="V100" s="21">
        <f>IF(U100="","",U100-U99)</f>
        <v>6.0763888888888951E-3</v>
      </c>
      <c r="W100" s="14">
        <f t="shared" si="42"/>
        <v>16</v>
      </c>
      <c r="X100" s="17" t="s">
        <v>376</v>
      </c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</row>
    <row r="101" spans="1:124" s="15" customFormat="1">
      <c r="A101" s="17">
        <f>+A100</f>
        <v>101</v>
      </c>
      <c r="B101" s="10" t="s">
        <v>10</v>
      </c>
      <c r="C101" s="20"/>
      <c r="D101" s="25"/>
      <c r="E101" s="10">
        <v>3</v>
      </c>
      <c r="F101" s="17"/>
      <c r="G101" s="17"/>
      <c r="H101" s="12" t="str">
        <f t="shared" si="54"/>
        <v/>
      </c>
      <c r="I101" s="21" t="str">
        <f>IF(H101="","",H101-H100)</f>
        <v/>
      </c>
      <c r="J101" s="14" t="str">
        <f t="shared" si="51"/>
        <v/>
      </c>
      <c r="K101" s="17"/>
      <c r="L101" s="30"/>
      <c r="M101" s="17"/>
      <c r="N101" s="17">
        <f>+N100</f>
        <v>269</v>
      </c>
      <c r="O101" s="10" t="s">
        <v>11</v>
      </c>
      <c r="P101" s="20" t="str">
        <f t="shared" ref="P101" si="58">+P100</f>
        <v>Pakuranga 2</v>
      </c>
      <c r="Q101" s="25" t="s">
        <v>85</v>
      </c>
      <c r="R101" s="10">
        <v>3</v>
      </c>
      <c r="S101" s="17">
        <v>115</v>
      </c>
      <c r="T101" s="17">
        <v>17</v>
      </c>
      <c r="U101" s="12">
        <f t="shared" si="55"/>
        <v>8.0057870370370363E-2</v>
      </c>
      <c r="V101" s="21">
        <f>IF(U101="","",U101-U100)</f>
        <v>5.7523148148148073E-3</v>
      </c>
      <c r="W101" s="14">
        <f t="shared" si="42"/>
        <v>4</v>
      </c>
      <c r="X101" s="17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</row>
    <row r="102" spans="1:124" s="5" customFormat="1" ht="15.75" customHeight="1">
      <c r="A102" s="18"/>
      <c r="B102" s="6"/>
      <c r="C102" s="7"/>
      <c r="D102" s="27" t="s">
        <v>12</v>
      </c>
      <c r="E102" s="6"/>
      <c r="F102" s="17"/>
      <c r="G102" s="17"/>
      <c r="H102" s="12" t="str">
        <f t="shared" si="54"/>
        <v/>
      </c>
      <c r="I102" s="8"/>
      <c r="J102" s="14" t="str">
        <f t="shared" si="51"/>
        <v/>
      </c>
      <c r="K102" s="19"/>
      <c r="L102" s="30"/>
      <c r="M102" s="19"/>
      <c r="N102" s="18"/>
      <c r="O102" s="6"/>
      <c r="P102" s="7"/>
      <c r="Q102" s="27" t="s">
        <v>12</v>
      </c>
      <c r="R102" s="6"/>
      <c r="S102" s="17">
        <v>90</v>
      </c>
      <c r="T102" s="17"/>
      <c r="U102" s="12">
        <f t="shared" si="55"/>
        <v>6.25E-2</v>
      </c>
      <c r="V102" s="8"/>
      <c r="W102" s="14" t="str">
        <f t="shared" si="42"/>
        <v/>
      </c>
      <c r="X102" s="17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</row>
    <row r="103" spans="1:124" s="15" customFormat="1">
      <c r="A103" s="17">
        <f>+A101+1</f>
        <v>102</v>
      </c>
      <c r="B103" s="10" t="s">
        <v>10</v>
      </c>
      <c r="C103" s="20"/>
      <c r="D103" s="24"/>
      <c r="E103" s="10">
        <v>1</v>
      </c>
      <c r="F103" s="17"/>
      <c r="G103" s="17"/>
      <c r="H103" s="12" t="str">
        <f t="shared" si="54"/>
        <v/>
      </c>
      <c r="I103" s="21" t="str">
        <f>IF(H103="","",H103-H102)</f>
        <v/>
      </c>
      <c r="J103" s="14" t="str">
        <f t="shared" si="51"/>
        <v/>
      </c>
      <c r="K103" s="17"/>
      <c r="L103" s="30"/>
      <c r="M103" s="17"/>
      <c r="N103" s="17">
        <f>+N101+1</f>
        <v>270</v>
      </c>
      <c r="O103" s="10" t="s">
        <v>11</v>
      </c>
      <c r="P103" s="20" t="s">
        <v>298</v>
      </c>
      <c r="Q103" s="24" t="s">
        <v>86</v>
      </c>
      <c r="R103" s="10">
        <v>1</v>
      </c>
      <c r="S103" s="17">
        <v>98</v>
      </c>
      <c r="T103" s="17">
        <v>56</v>
      </c>
      <c r="U103" s="12">
        <f t="shared" si="55"/>
        <v>6.8703703703703697E-2</v>
      </c>
      <c r="V103" s="21">
        <f>IF(U103="","",U103-U102)</f>
        <v>6.2037037037036974E-3</v>
      </c>
      <c r="W103" s="14">
        <f t="shared" si="42"/>
        <v>24</v>
      </c>
      <c r="X103" s="17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</row>
    <row r="104" spans="1:124" s="15" customFormat="1">
      <c r="A104" s="17">
        <f>+A103</f>
        <v>102</v>
      </c>
      <c r="B104" s="10" t="s">
        <v>10</v>
      </c>
      <c r="C104" s="20"/>
      <c r="D104" s="24"/>
      <c r="E104" s="10">
        <v>2</v>
      </c>
      <c r="F104" s="17"/>
      <c r="G104" s="17"/>
      <c r="H104" s="12" t="str">
        <f t="shared" si="54"/>
        <v/>
      </c>
      <c r="I104" s="21" t="str">
        <f>IF(H104="","",H104-H103)</f>
        <v/>
      </c>
      <c r="J104" s="14" t="str">
        <f t="shared" si="51"/>
        <v/>
      </c>
      <c r="K104" s="17"/>
      <c r="L104" s="30"/>
      <c r="M104" s="17"/>
      <c r="N104" s="17">
        <f>+N103</f>
        <v>270</v>
      </c>
      <c r="O104" s="10" t="s">
        <v>11</v>
      </c>
      <c r="P104" s="20" t="str">
        <f>+P103</f>
        <v>Pakuranga 3</v>
      </c>
      <c r="Q104" s="24" t="s">
        <v>88</v>
      </c>
      <c r="R104" s="10">
        <v>2</v>
      </c>
      <c r="S104" s="17">
        <v>107</v>
      </c>
      <c r="T104" s="17">
        <v>38</v>
      </c>
      <c r="U104" s="12">
        <f t="shared" si="55"/>
        <v>7.4745370370370379E-2</v>
      </c>
      <c r="V104" s="21">
        <f>IF(U104="","",U104-U103)</f>
        <v>6.0416666666666813E-3</v>
      </c>
      <c r="W104" s="14">
        <f t="shared" si="42"/>
        <v>14</v>
      </c>
      <c r="X104" s="17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</row>
    <row r="105" spans="1:124" s="15" customFormat="1">
      <c r="A105" s="17">
        <f>+A104</f>
        <v>102</v>
      </c>
      <c r="B105" s="10" t="s">
        <v>10</v>
      </c>
      <c r="C105" s="20"/>
      <c r="D105" s="25"/>
      <c r="E105" s="10">
        <v>3</v>
      </c>
      <c r="F105" s="17"/>
      <c r="G105" s="17"/>
      <c r="H105" s="12" t="str">
        <f t="shared" si="54"/>
        <v/>
      </c>
      <c r="I105" s="21" t="str">
        <f>IF(H105="","",H105-H104)</f>
        <v/>
      </c>
      <c r="J105" s="14" t="str">
        <f t="shared" si="51"/>
        <v/>
      </c>
      <c r="K105" s="17"/>
      <c r="L105" s="30"/>
      <c r="M105" s="17"/>
      <c r="N105" s="17">
        <f>+N104</f>
        <v>270</v>
      </c>
      <c r="O105" s="10" t="s">
        <v>11</v>
      </c>
      <c r="P105" s="20" t="str">
        <f t="shared" ref="P105" si="59">+P104</f>
        <v>Pakuranga 3</v>
      </c>
      <c r="Q105" s="25" t="s">
        <v>299</v>
      </c>
      <c r="R105" s="10">
        <v>3</v>
      </c>
      <c r="S105" s="17">
        <v>116</v>
      </c>
      <c r="T105" s="17">
        <v>43</v>
      </c>
      <c r="U105" s="12">
        <f t="shared" si="55"/>
        <v>8.1053240740740745E-2</v>
      </c>
      <c r="V105" s="21">
        <f>IF(U105="","",U105-U104)</f>
        <v>6.3078703703703665E-3</v>
      </c>
      <c r="W105" s="14">
        <f t="shared" si="42"/>
        <v>26</v>
      </c>
      <c r="X105" s="17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</row>
    <row r="106" spans="1:124" s="5" customFormat="1" ht="15.75" customHeight="1">
      <c r="A106" s="18"/>
      <c r="B106" s="6"/>
      <c r="C106" s="7"/>
      <c r="D106" s="27" t="s">
        <v>12</v>
      </c>
      <c r="E106" s="6"/>
      <c r="F106" s="17"/>
      <c r="G106" s="17"/>
      <c r="H106" s="12" t="str">
        <f t="shared" si="54"/>
        <v/>
      </c>
      <c r="I106" s="8"/>
      <c r="J106" s="14" t="str">
        <f t="shared" si="51"/>
        <v/>
      </c>
      <c r="K106" s="19"/>
      <c r="L106" s="30"/>
      <c r="M106" s="19"/>
      <c r="N106" s="18"/>
      <c r="O106" s="6"/>
      <c r="P106" s="7"/>
      <c r="Q106" s="27" t="s">
        <v>12</v>
      </c>
      <c r="R106" s="6"/>
      <c r="S106" s="17">
        <v>90</v>
      </c>
      <c r="T106" s="17"/>
      <c r="U106" s="12">
        <f t="shared" si="55"/>
        <v>6.25E-2</v>
      </c>
      <c r="V106" s="8"/>
      <c r="W106" s="14" t="str">
        <f t="shared" si="42"/>
        <v/>
      </c>
      <c r="X106" s="17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</row>
    <row r="107" spans="1:124" s="15" customFormat="1">
      <c r="A107" s="17">
        <f>+A105+1</f>
        <v>103</v>
      </c>
      <c r="B107" s="10" t="s">
        <v>10</v>
      </c>
      <c r="C107" s="20"/>
      <c r="D107" s="24"/>
      <c r="E107" s="10">
        <v>1</v>
      </c>
      <c r="F107" s="17"/>
      <c r="G107" s="17"/>
      <c r="H107" s="12" t="str">
        <f t="shared" si="54"/>
        <v/>
      </c>
      <c r="I107" s="21" t="str">
        <f>IF(H107="","",H107-H106)</f>
        <v/>
      </c>
      <c r="J107" s="14" t="str">
        <f t="shared" si="51"/>
        <v/>
      </c>
      <c r="K107" s="17"/>
      <c r="L107" s="30"/>
      <c r="M107" s="17"/>
      <c r="N107" s="17">
        <f>+N105+1</f>
        <v>271</v>
      </c>
      <c r="O107" s="10" t="s">
        <v>11</v>
      </c>
      <c r="P107" s="20" t="s">
        <v>300</v>
      </c>
      <c r="Q107" s="24" t="s">
        <v>91</v>
      </c>
      <c r="R107" s="10">
        <v>1</v>
      </c>
      <c r="S107" s="17">
        <v>99</v>
      </c>
      <c r="T107" s="17">
        <v>30</v>
      </c>
      <c r="U107" s="12">
        <f t="shared" si="55"/>
        <v>6.9097222222222227E-2</v>
      </c>
      <c r="V107" s="21">
        <f>IF(U107="","",U107-U106)</f>
        <v>6.5972222222222265E-3</v>
      </c>
      <c r="W107" s="14">
        <f t="shared" si="42"/>
        <v>35</v>
      </c>
      <c r="X107" s="1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</row>
    <row r="108" spans="1:124" s="15" customFormat="1">
      <c r="A108" s="17">
        <f>+A107</f>
        <v>103</v>
      </c>
      <c r="B108" s="10" t="s">
        <v>10</v>
      </c>
      <c r="C108" s="20"/>
      <c r="D108" s="24"/>
      <c r="E108" s="10">
        <v>2</v>
      </c>
      <c r="F108" s="17"/>
      <c r="G108" s="17"/>
      <c r="H108" s="12" t="str">
        <f t="shared" si="54"/>
        <v/>
      </c>
      <c r="I108" s="21" t="str">
        <f>IF(H108="","",H108-H107)</f>
        <v/>
      </c>
      <c r="J108" s="14" t="str">
        <f t="shared" si="51"/>
        <v/>
      </c>
      <c r="K108" s="17"/>
      <c r="L108" s="30"/>
      <c r="M108" s="17"/>
      <c r="N108" s="17">
        <f>+N107</f>
        <v>271</v>
      </c>
      <c r="O108" s="10" t="s">
        <v>11</v>
      </c>
      <c r="P108" s="20" t="str">
        <f>+P107</f>
        <v>Pakuranga 4</v>
      </c>
      <c r="Q108" s="24" t="s">
        <v>301</v>
      </c>
      <c r="R108" s="10">
        <v>2</v>
      </c>
      <c r="S108" s="17">
        <v>108</v>
      </c>
      <c r="T108" s="17">
        <v>20</v>
      </c>
      <c r="U108" s="12">
        <f t="shared" si="55"/>
        <v>7.5231481481481483E-2</v>
      </c>
      <c r="V108" s="21">
        <f>IF(U108="","",U108-U107)</f>
        <v>6.134259259259256E-3</v>
      </c>
      <c r="W108" s="14">
        <f t="shared" si="42"/>
        <v>20</v>
      </c>
      <c r="X108" s="17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</row>
    <row r="109" spans="1:124" s="15" customFormat="1">
      <c r="A109" s="17">
        <f>+A108</f>
        <v>103</v>
      </c>
      <c r="B109" s="10" t="s">
        <v>10</v>
      </c>
      <c r="C109" s="20"/>
      <c r="D109" s="25"/>
      <c r="E109" s="10">
        <v>3</v>
      </c>
      <c r="F109" s="17"/>
      <c r="G109" s="17"/>
      <c r="H109" s="12" t="str">
        <f t="shared" si="54"/>
        <v/>
      </c>
      <c r="I109" s="21" t="str">
        <f>IF(H109="","",H109-H108)</f>
        <v/>
      </c>
      <c r="J109" s="14" t="str">
        <f t="shared" si="51"/>
        <v/>
      </c>
      <c r="K109" s="17"/>
      <c r="L109" s="30"/>
      <c r="M109" s="17"/>
      <c r="N109" s="17">
        <f>+N108</f>
        <v>271</v>
      </c>
      <c r="O109" s="10" t="s">
        <v>11</v>
      </c>
      <c r="P109" s="20" t="str">
        <f t="shared" ref="P109" si="60">+P108</f>
        <v>Pakuranga 4</v>
      </c>
      <c r="Q109" s="25" t="s">
        <v>87</v>
      </c>
      <c r="R109" s="10">
        <v>3</v>
      </c>
      <c r="S109" s="17">
        <v>117</v>
      </c>
      <c r="T109" s="17">
        <v>7</v>
      </c>
      <c r="U109" s="12">
        <f t="shared" si="55"/>
        <v>8.1331018518518511E-2</v>
      </c>
      <c r="V109" s="21">
        <f>IF(U109="","",U109-U108)</f>
        <v>6.0995370370370283E-3</v>
      </c>
      <c r="W109" s="14">
        <f t="shared" si="42"/>
        <v>19</v>
      </c>
      <c r="X109" s="17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</row>
    <row r="110" spans="1:124" s="5" customFormat="1" ht="15.75" customHeight="1">
      <c r="A110" s="18"/>
      <c r="B110" s="6"/>
      <c r="C110" s="7"/>
      <c r="D110" s="27" t="s">
        <v>12</v>
      </c>
      <c r="E110" s="6"/>
      <c r="F110" s="17"/>
      <c r="G110" s="17"/>
      <c r="H110" s="12" t="str">
        <f t="shared" si="54"/>
        <v/>
      </c>
      <c r="I110" s="8"/>
      <c r="J110" s="14" t="str">
        <f t="shared" si="51"/>
        <v/>
      </c>
      <c r="K110" s="19"/>
      <c r="L110" s="30"/>
      <c r="M110" s="19"/>
      <c r="N110" s="18"/>
      <c r="O110" s="6"/>
      <c r="P110" s="7"/>
      <c r="Q110" s="27" t="s">
        <v>12</v>
      </c>
      <c r="R110" s="6"/>
      <c r="S110" s="17">
        <v>90</v>
      </c>
      <c r="T110" s="17"/>
      <c r="U110" s="12">
        <f t="shared" si="55"/>
        <v>6.25E-2</v>
      </c>
      <c r="V110" s="8"/>
      <c r="W110" s="14" t="str">
        <f t="shared" si="42"/>
        <v/>
      </c>
      <c r="X110" s="17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</row>
    <row r="111" spans="1:124" s="15" customFormat="1">
      <c r="A111" s="17">
        <f>+A109+1</f>
        <v>104</v>
      </c>
      <c r="B111" s="10" t="s">
        <v>10</v>
      </c>
      <c r="C111" s="20"/>
      <c r="D111" s="24"/>
      <c r="E111" s="10">
        <v>1</v>
      </c>
      <c r="F111" s="17"/>
      <c r="G111" s="17"/>
      <c r="H111" s="12" t="str">
        <f t="shared" si="54"/>
        <v/>
      </c>
      <c r="I111" s="21" t="str">
        <f>IF(H111="","",H111-H110)</f>
        <v/>
      </c>
      <c r="J111" s="14" t="str">
        <f t="shared" si="51"/>
        <v/>
      </c>
      <c r="K111" s="17"/>
      <c r="L111" s="30"/>
      <c r="M111" s="17"/>
      <c r="N111" s="17">
        <f>+N109+1</f>
        <v>272</v>
      </c>
      <c r="O111" s="10" t="s">
        <v>11</v>
      </c>
      <c r="P111" s="20" t="s">
        <v>302</v>
      </c>
      <c r="Q111" s="24" t="s">
        <v>93</v>
      </c>
      <c r="R111" s="10">
        <v>1</v>
      </c>
      <c r="S111" s="17">
        <v>99</v>
      </c>
      <c r="T111" s="17">
        <v>43</v>
      </c>
      <c r="U111" s="12">
        <f t="shared" si="55"/>
        <v>6.924768518518519E-2</v>
      </c>
      <c r="V111" s="21">
        <f>IF(U111="","",U111-U110)</f>
        <v>6.7476851851851899E-3</v>
      </c>
      <c r="W111" s="14">
        <f t="shared" si="42"/>
        <v>42</v>
      </c>
      <c r="X111" s="17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</row>
    <row r="112" spans="1:124" s="15" customFormat="1">
      <c r="A112" s="17">
        <f>+A111</f>
        <v>104</v>
      </c>
      <c r="B112" s="10" t="s">
        <v>10</v>
      </c>
      <c r="C112" s="20"/>
      <c r="D112" s="24"/>
      <c r="E112" s="10">
        <v>2</v>
      </c>
      <c r="F112" s="17"/>
      <c r="G112" s="17"/>
      <c r="H112" s="12" t="str">
        <f t="shared" si="54"/>
        <v/>
      </c>
      <c r="I112" s="21" t="str">
        <f>IF(H112="","",H112-H111)</f>
        <v/>
      </c>
      <c r="J112" s="14" t="str">
        <f t="shared" si="51"/>
        <v/>
      </c>
      <c r="K112" s="17"/>
      <c r="L112" s="30"/>
      <c r="M112" s="17"/>
      <c r="N112" s="17">
        <f>+N111</f>
        <v>272</v>
      </c>
      <c r="O112" s="10" t="s">
        <v>11</v>
      </c>
      <c r="P112" s="20" t="str">
        <f>+P111</f>
        <v>Pakuranga 5</v>
      </c>
      <c r="Q112" s="24" t="s">
        <v>303</v>
      </c>
      <c r="R112" s="10">
        <v>2</v>
      </c>
      <c r="S112" s="17">
        <v>110</v>
      </c>
      <c r="T112" s="17">
        <v>3</v>
      </c>
      <c r="U112" s="12">
        <f t="shared" si="55"/>
        <v>7.6423611111111109E-2</v>
      </c>
      <c r="V112" s="21">
        <f>IF(U112="","",U112-U111)</f>
        <v>7.1759259259259189E-3</v>
      </c>
      <c r="W112" s="14">
        <f t="shared" si="42"/>
        <v>58</v>
      </c>
      <c r="X112" s="17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</row>
    <row r="113" spans="1:124" s="15" customFormat="1">
      <c r="A113" s="17">
        <f>+A112</f>
        <v>104</v>
      </c>
      <c r="B113" s="10" t="s">
        <v>10</v>
      </c>
      <c r="C113" s="20"/>
      <c r="D113" s="25"/>
      <c r="E113" s="10">
        <v>3</v>
      </c>
      <c r="F113" s="17"/>
      <c r="G113" s="17"/>
      <c r="H113" s="12" t="str">
        <f t="shared" si="54"/>
        <v/>
      </c>
      <c r="I113" s="21" t="str">
        <f>IF(H113="","",H113-H112)</f>
        <v/>
      </c>
      <c r="J113" s="14" t="str">
        <f t="shared" si="51"/>
        <v/>
      </c>
      <c r="K113" s="17"/>
      <c r="L113" s="30"/>
      <c r="M113" s="17"/>
      <c r="N113" s="17">
        <f>+N112</f>
        <v>272</v>
      </c>
      <c r="O113" s="10" t="s">
        <v>11</v>
      </c>
      <c r="P113" s="20" t="str">
        <f t="shared" ref="P113" si="61">+P112</f>
        <v>Pakuranga 5</v>
      </c>
      <c r="Q113" s="25" t="s">
        <v>89</v>
      </c>
      <c r="R113" s="10">
        <v>3</v>
      </c>
      <c r="S113" s="17">
        <v>120</v>
      </c>
      <c r="T113" s="17">
        <v>26</v>
      </c>
      <c r="U113" s="12">
        <f t="shared" si="55"/>
        <v>8.3634259259259269E-2</v>
      </c>
      <c r="V113" s="21">
        <f>IF(U113="","",U113-U112)</f>
        <v>7.2106481481481605E-3</v>
      </c>
      <c r="W113" s="14">
        <f t="shared" si="42"/>
        <v>59</v>
      </c>
      <c r="X113" s="17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</row>
    <row r="114" spans="1:124" s="5" customFormat="1" ht="15.75" customHeight="1">
      <c r="A114" s="18"/>
      <c r="B114" s="6"/>
      <c r="C114" s="7"/>
      <c r="D114" s="27" t="s">
        <v>12</v>
      </c>
      <c r="E114" s="6"/>
      <c r="F114" s="17"/>
      <c r="G114" s="17"/>
      <c r="H114" s="12" t="str">
        <f t="shared" si="54"/>
        <v/>
      </c>
      <c r="I114" s="8"/>
      <c r="J114" s="14" t="str">
        <f t="shared" si="51"/>
        <v/>
      </c>
      <c r="K114" s="19"/>
      <c r="L114" s="30"/>
      <c r="M114" s="19"/>
      <c r="N114" s="18"/>
      <c r="O114" s="6"/>
      <c r="P114" s="7"/>
      <c r="Q114" s="27" t="s">
        <v>12</v>
      </c>
      <c r="R114" s="6"/>
      <c r="S114" s="17">
        <v>90</v>
      </c>
      <c r="T114" s="17"/>
      <c r="U114" s="12">
        <f t="shared" si="55"/>
        <v>6.25E-2</v>
      </c>
      <c r="V114" s="8"/>
      <c r="W114" s="14" t="str">
        <f t="shared" si="42"/>
        <v/>
      </c>
      <c r="X114" s="17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</row>
    <row r="115" spans="1:124" s="15" customFormat="1">
      <c r="A115" s="17">
        <f>+A113+1</f>
        <v>105</v>
      </c>
      <c r="B115" s="10" t="s">
        <v>10</v>
      </c>
      <c r="C115" s="20"/>
      <c r="D115" s="24"/>
      <c r="E115" s="10">
        <v>1</v>
      </c>
      <c r="F115" s="17"/>
      <c r="G115" s="17"/>
      <c r="H115" s="12" t="str">
        <f t="shared" si="54"/>
        <v/>
      </c>
      <c r="I115" s="21" t="str">
        <f>IF(H115="","",H115-H114)</f>
        <v/>
      </c>
      <c r="J115" s="14" t="str">
        <f t="shared" si="51"/>
        <v/>
      </c>
      <c r="K115" s="17"/>
      <c r="L115" s="30"/>
      <c r="M115" s="17"/>
      <c r="N115" s="17">
        <f>+N113+1</f>
        <v>273</v>
      </c>
      <c r="O115" s="10" t="s">
        <v>11</v>
      </c>
      <c r="P115" s="20" t="s">
        <v>304</v>
      </c>
      <c r="Q115" s="24" t="s">
        <v>305</v>
      </c>
      <c r="R115" s="10">
        <v>1</v>
      </c>
      <c r="S115" s="17">
        <v>99</v>
      </c>
      <c r="T115" s="17">
        <v>19</v>
      </c>
      <c r="U115" s="12">
        <f t="shared" si="55"/>
        <v>6.8969907407407396E-2</v>
      </c>
      <c r="V115" s="21">
        <f>IF(U115="","",U115-U114)</f>
        <v>6.4699074074073964E-3</v>
      </c>
      <c r="W115" s="14">
        <f t="shared" si="42"/>
        <v>32</v>
      </c>
      <c r="X115" s="17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</row>
    <row r="116" spans="1:124" s="15" customFormat="1">
      <c r="A116" s="17">
        <f>+A115</f>
        <v>105</v>
      </c>
      <c r="B116" s="10" t="s">
        <v>10</v>
      </c>
      <c r="C116" s="20"/>
      <c r="D116" s="24"/>
      <c r="E116" s="10">
        <v>2</v>
      </c>
      <c r="F116" s="17"/>
      <c r="G116" s="17"/>
      <c r="H116" s="12" t="str">
        <f t="shared" si="54"/>
        <v/>
      </c>
      <c r="I116" s="21" t="str">
        <f>IF(H116="","",H116-H115)</f>
        <v/>
      </c>
      <c r="J116" s="14" t="str">
        <f t="shared" si="51"/>
        <v/>
      </c>
      <c r="K116" s="17"/>
      <c r="L116" s="30"/>
      <c r="M116" s="17"/>
      <c r="N116" s="17">
        <f>+N115</f>
        <v>273</v>
      </c>
      <c r="O116" s="10" t="s">
        <v>11</v>
      </c>
      <c r="P116" s="20" t="str">
        <f>+P115</f>
        <v>Pakuranga 6</v>
      </c>
      <c r="Q116" s="24" t="s">
        <v>306</v>
      </c>
      <c r="R116" s="10">
        <v>2</v>
      </c>
      <c r="S116" s="17">
        <v>110</v>
      </c>
      <c r="T116" s="17">
        <v>15</v>
      </c>
      <c r="U116" s="12">
        <f t="shared" si="55"/>
        <v>7.6562499999999992E-2</v>
      </c>
      <c r="V116" s="21">
        <f>IF(U116="","",U116-U115)</f>
        <v>7.5925925925925952E-3</v>
      </c>
      <c r="W116" s="14">
        <f t="shared" si="42"/>
        <v>68</v>
      </c>
      <c r="X116" s="17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</row>
    <row r="117" spans="1:124" s="15" customFormat="1">
      <c r="A117" s="17">
        <f>+A116</f>
        <v>105</v>
      </c>
      <c r="B117" s="10" t="s">
        <v>10</v>
      </c>
      <c r="C117" s="20"/>
      <c r="D117" s="25"/>
      <c r="E117" s="10">
        <v>3</v>
      </c>
      <c r="F117" s="17"/>
      <c r="G117" s="17"/>
      <c r="H117" s="12" t="str">
        <f t="shared" si="54"/>
        <v/>
      </c>
      <c r="I117" s="21" t="str">
        <f>IF(H117="","",H117-H116)</f>
        <v/>
      </c>
      <c r="J117" s="14" t="str">
        <f t="shared" si="51"/>
        <v/>
      </c>
      <c r="K117" s="17"/>
      <c r="L117" s="30"/>
      <c r="M117" s="17"/>
      <c r="N117" s="17">
        <f>+N116</f>
        <v>273</v>
      </c>
      <c r="O117" s="10" t="s">
        <v>11</v>
      </c>
      <c r="P117" s="20" t="str">
        <f t="shared" ref="P117" si="62">+P116</f>
        <v>Pakuranga 6</v>
      </c>
      <c r="Q117" s="25" t="s">
        <v>307</v>
      </c>
      <c r="R117" s="10">
        <v>3</v>
      </c>
      <c r="S117" s="17">
        <v>119</v>
      </c>
      <c r="T117" s="17">
        <v>40</v>
      </c>
      <c r="U117" s="12">
        <f t="shared" si="55"/>
        <v>8.3101851851851857E-2</v>
      </c>
      <c r="V117" s="21">
        <f>IF(U117="","",U117-U116)</f>
        <v>6.5393518518518656E-3</v>
      </c>
      <c r="W117" s="14">
        <f t="shared" si="42"/>
        <v>34</v>
      </c>
      <c r="X117" s="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</row>
    <row r="118" spans="1:124" s="5" customFormat="1" ht="15.75" customHeight="1">
      <c r="A118" s="18"/>
      <c r="B118" s="6"/>
      <c r="C118" s="7"/>
      <c r="D118" s="27" t="s">
        <v>12</v>
      </c>
      <c r="E118" s="6"/>
      <c r="F118" s="17"/>
      <c r="G118" s="17"/>
      <c r="H118" s="12" t="str">
        <f t="shared" si="54"/>
        <v/>
      </c>
      <c r="I118" s="8"/>
      <c r="J118" s="14" t="str">
        <f t="shared" si="51"/>
        <v/>
      </c>
      <c r="K118" s="19"/>
      <c r="L118" s="30"/>
      <c r="M118" s="19"/>
      <c r="N118" s="18"/>
      <c r="O118" s="6"/>
      <c r="P118" s="7"/>
      <c r="Q118" s="27" t="s">
        <v>12</v>
      </c>
      <c r="R118" s="6"/>
      <c r="S118" s="17">
        <v>90</v>
      </c>
      <c r="T118" s="17"/>
      <c r="U118" s="12">
        <f t="shared" si="55"/>
        <v>6.25E-2</v>
      </c>
      <c r="V118" s="8"/>
      <c r="W118" s="14" t="str">
        <f t="shared" si="42"/>
        <v/>
      </c>
      <c r="X118" s="17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</row>
    <row r="119" spans="1:124" s="15" customFormat="1">
      <c r="A119" s="17">
        <f>+A117+1</f>
        <v>106</v>
      </c>
      <c r="B119" s="10" t="s">
        <v>10</v>
      </c>
      <c r="C119" s="20"/>
      <c r="D119" s="24"/>
      <c r="E119" s="10">
        <v>1</v>
      </c>
      <c r="F119" s="17"/>
      <c r="G119" s="17"/>
      <c r="H119" s="12" t="str">
        <f t="shared" si="54"/>
        <v/>
      </c>
      <c r="I119" s="21" t="str">
        <f>IF(H119="","",H119-H118)</f>
        <v/>
      </c>
      <c r="J119" s="14" t="str">
        <f t="shared" si="51"/>
        <v/>
      </c>
      <c r="K119" s="17"/>
      <c r="L119" s="30"/>
      <c r="M119" s="17"/>
      <c r="N119" s="17">
        <f>+N117+1</f>
        <v>274</v>
      </c>
      <c r="O119" s="10" t="s">
        <v>11</v>
      </c>
      <c r="P119" s="20" t="s">
        <v>308</v>
      </c>
      <c r="Q119" s="24" t="s">
        <v>90</v>
      </c>
      <c r="R119" s="10">
        <v>1</v>
      </c>
      <c r="S119" s="17">
        <v>99</v>
      </c>
      <c r="T119" s="17">
        <v>57</v>
      </c>
      <c r="U119" s="12">
        <f t="shared" si="55"/>
        <v>6.940972222222222E-2</v>
      </c>
      <c r="V119" s="21">
        <f>IF(U119="","",U119-U118)</f>
        <v>6.9097222222222199E-3</v>
      </c>
      <c r="W119" s="14">
        <f t="shared" si="42"/>
        <v>46</v>
      </c>
      <c r="X119" s="17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</row>
    <row r="120" spans="1:124" s="15" customFormat="1">
      <c r="A120" s="17">
        <f>+A119</f>
        <v>106</v>
      </c>
      <c r="B120" s="10" t="s">
        <v>10</v>
      </c>
      <c r="C120" s="20"/>
      <c r="D120" s="24"/>
      <c r="E120" s="10">
        <v>2</v>
      </c>
      <c r="F120" s="17"/>
      <c r="G120" s="17"/>
      <c r="H120" s="12" t="str">
        <f t="shared" si="54"/>
        <v/>
      </c>
      <c r="I120" s="21" t="str">
        <f>IF(H120="","",H120-H119)</f>
        <v/>
      </c>
      <c r="J120" s="14" t="str">
        <f t="shared" si="51"/>
        <v/>
      </c>
      <c r="K120" s="17"/>
      <c r="L120" s="30"/>
      <c r="M120" s="17"/>
      <c r="N120" s="17">
        <f>+N119</f>
        <v>274</v>
      </c>
      <c r="O120" s="10" t="s">
        <v>11</v>
      </c>
      <c r="P120" s="20" t="str">
        <f>+P119</f>
        <v>Pakuranga 7</v>
      </c>
      <c r="Q120" s="24" t="s">
        <v>309</v>
      </c>
      <c r="R120" s="10">
        <v>2</v>
      </c>
      <c r="S120" s="17">
        <v>110</v>
      </c>
      <c r="T120" s="17">
        <v>0</v>
      </c>
      <c r="U120" s="12">
        <f t="shared" si="55"/>
        <v>7.6388888888888881E-2</v>
      </c>
      <c r="V120" s="21">
        <f>IF(U120="","",U120-U119)</f>
        <v>6.9791666666666613E-3</v>
      </c>
      <c r="W120" s="14">
        <f t="shared" si="42"/>
        <v>49</v>
      </c>
      <c r="X120" s="17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</row>
    <row r="121" spans="1:124" s="15" customFormat="1">
      <c r="A121" s="17">
        <f>+A120</f>
        <v>106</v>
      </c>
      <c r="B121" s="10" t="s">
        <v>10</v>
      </c>
      <c r="C121" s="20"/>
      <c r="D121" s="25"/>
      <c r="E121" s="10">
        <v>3</v>
      </c>
      <c r="F121" s="17"/>
      <c r="G121" s="17"/>
      <c r="H121" s="12" t="str">
        <f t="shared" si="54"/>
        <v/>
      </c>
      <c r="I121" s="21" t="str">
        <f>IF(H121="","",H121-H120)</f>
        <v/>
      </c>
      <c r="J121" s="14" t="str">
        <f t="shared" si="51"/>
        <v/>
      </c>
      <c r="K121" s="17"/>
      <c r="L121" s="30"/>
      <c r="M121" s="17"/>
      <c r="N121" s="17">
        <f>+N120</f>
        <v>274</v>
      </c>
      <c r="O121" s="10" t="s">
        <v>11</v>
      </c>
      <c r="P121" s="20" t="str">
        <f t="shared" ref="P121" si="63">+P120</f>
        <v>Pakuranga 7</v>
      </c>
      <c r="Q121" s="25" t="s">
        <v>92</v>
      </c>
      <c r="R121" s="10">
        <v>3</v>
      </c>
      <c r="S121" s="17">
        <v>119</v>
      </c>
      <c r="T121" s="17">
        <v>13</v>
      </c>
      <c r="U121" s="12">
        <f t="shared" si="55"/>
        <v>8.278935185185185E-2</v>
      </c>
      <c r="V121" s="21">
        <f>IF(U121="","",U121-U120)</f>
        <v>6.4004629629629689E-3</v>
      </c>
      <c r="W121" s="14">
        <f t="shared" si="42"/>
        <v>31</v>
      </c>
      <c r="X121" s="17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</row>
    <row r="122" spans="1:124" s="5" customFormat="1" ht="15.75" customHeight="1">
      <c r="A122" s="18"/>
      <c r="B122" s="6"/>
      <c r="C122" s="7"/>
      <c r="D122" s="27" t="s">
        <v>12</v>
      </c>
      <c r="E122" s="6"/>
      <c r="F122" s="17"/>
      <c r="G122" s="17"/>
      <c r="H122" s="12" t="str">
        <f t="shared" si="54"/>
        <v/>
      </c>
      <c r="I122" s="8"/>
      <c r="J122" s="14" t="str">
        <f t="shared" si="51"/>
        <v/>
      </c>
      <c r="K122" s="19"/>
      <c r="L122" s="30"/>
      <c r="M122" s="19"/>
      <c r="N122" s="18"/>
      <c r="O122" s="6"/>
      <c r="P122" s="7"/>
      <c r="Q122" s="27" t="s">
        <v>12</v>
      </c>
      <c r="R122" s="6"/>
      <c r="S122" s="17">
        <v>90</v>
      </c>
      <c r="T122" s="17"/>
      <c r="U122" s="12">
        <f t="shared" si="55"/>
        <v>6.25E-2</v>
      </c>
      <c r="V122" s="8"/>
      <c r="W122" s="14" t="str">
        <f t="shared" si="42"/>
        <v/>
      </c>
      <c r="X122" s="17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</row>
    <row r="123" spans="1:124" s="15" customFormat="1">
      <c r="A123" s="17">
        <f>+A121+1</f>
        <v>107</v>
      </c>
      <c r="B123" s="10" t="s">
        <v>10</v>
      </c>
      <c r="C123" s="20"/>
      <c r="D123" s="24"/>
      <c r="E123" s="10">
        <v>1</v>
      </c>
      <c r="F123" s="17"/>
      <c r="G123" s="17"/>
      <c r="H123" s="12" t="str">
        <f t="shared" si="54"/>
        <v/>
      </c>
      <c r="I123" s="21" t="str">
        <f>IF(H123="","",H123-H122)</f>
        <v/>
      </c>
      <c r="J123" s="14" t="str">
        <f t="shared" si="51"/>
        <v/>
      </c>
      <c r="K123" s="17"/>
      <c r="L123" s="30"/>
      <c r="M123" s="17"/>
      <c r="N123" s="17">
        <f>+N121+1</f>
        <v>275</v>
      </c>
      <c r="O123" s="10" t="s">
        <v>11</v>
      </c>
      <c r="P123" s="20" t="s">
        <v>310</v>
      </c>
      <c r="Q123" s="24" t="s">
        <v>311</v>
      </c>
      <c r="R123" s="10">
        <v>1</v>
      </c>
      <c r="S123" s="17">
        <v>100</v>
      </c>
      <c r="T123" s="17">
        <v>19</v>
      </c>
      <c r="U123" s="12">
        <f t="shared" si="55"/>
        <v>6.9664351851851852E-2</v>
      </c>
      <c r="V123" s="21">
        <f>IF(U123="","",U123-U122)</f>
        <v>7.1643518518518523E-3</v>
      </c>
      <c r="W123" s="14">
        <f t="shared" si="42"/>
        <v>57</v>
      </c>
      <c r="X123" s="17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</row>
    <row r="124" spans="1:124" s="15" customFormat="1">
      <c r="A124" s="17">
        <f>+A123</f>
        <v>107</v>
      </c>
      <c r="B124" s="10" t="s">
        <v>10</v>
      </c>
      <c r="C124" s="20"/>
      <c r="D124" s="24"/>
      <c r="E124" s="10">
        <v>2</v>
      </c>
      <c r="F124" s="17"/>
      <c r="G124" s="17"/>
      <c r="H124" s="12" t="str">
        <f t="shared" si="54"/>
        <v/>
      </c>
      <c r="I124" s="21" t="str">
        <f>IF(H124="","",H124-H123)</f>
        <v/>
      </c>
      <c r="J124" s="14" t="str">
        <f t="shared" si="51"/>
        <v/>
      </c>
      <c r="K124" s="17"/>
      <c r="L124" s="30"/>
      <c r="M124" s="17"/>
      <c r="N124" s="17">
        <f>+N123</f>
        <v>275</v>
      </c>
      <c r="O124" s="10" t="s">
        <v>11</v>
      </c>
      <c r="P124" s="20" t="str">
        <f>+P123</f>
        <v>Pakuranga 8</v>
      </c>
      <c r="Q124" s="24" t="s">
        <v>312</v>
      </c>
      <c r="R124" s="10">
        <v>2</v>
      </c>
      <c r="S124" s="17">
        <v>111</v>
      </c>
      <c r="T124" s="17">
        <v>13</v>
      </c>
      <c r="U124" s="12">
        <f t="shared" si="55"/>
        <v>7.72337962962963E-2</v>
      </c>
      <c r="V124" s="21">
        <f>IF(U124="","",U124-U123)</f>
        <v>7.5694444444444481E-3</v>
      </c>
      <c r="W124" s="14">
        <f t="shared" si="42"/>
        <v>66</v>
      </c>
      <c r="X124" s="17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</row>
    <row r="125" spans="1:124" s="15" customFormat="1">
      <c r="A125" s="17">
        <f>+A124</f>
        <v>107</v>
      </c>
      <c r="B125" s="10" t="s">
        <v>10</v>
      </c>
      <c r="C125" s="20"/>
      <c r="D125" s="25"/>
      <c r="E125" s="10">
        <v>3</v>
      </c>
      <c r="F125" s="17"/>
      <c r="G125" s="17"/>
      <c r="H125" s="12" t="str">
        <f t="shared" si="54"/>
        <v/>
      </c>
      <c r="I125" s="21" t="str">
        <f>IF(H125="","",H125-H124)</f>
        <v/>
      </c>
      <c r="J125" s="14" t="str">
        <f t="shared" si="51"/>
        <v/>
      </c>
      <c r="K125" s="17"/>
      <c r="L125" s="30"/>
      <c r="M125" s="17"/>
      <c r="N125" s="17">
        <f>+N124</f>
        <v>275</v>
      </c>
      <c r="O125" s="10" t="s">
        <v>11</v>
      </c>
      <c r="P125" s="20" t="str">
        <f t="shared" ref="P125" si="64">+P124</f>
        <v>Pakuranga 8</v>
      </c>
      <c r="Q125" s="25" t="s">
        <v>313</v>
      </c>
      <c r="R125" s="10">
        <v>3</v>
      </c>
      <c r="S125" s="17">
        <v>121</v>
      </c>
      <c r="T125" s="17">
        <v>53</v>
      </c>
      <c r="U125" s="12">
        <f t="shared" si="55"/>
        <v>8.4641203703703705E-2</v>
      </c>
      <c r="V125" s="21">
        <f>IF(U125="","",U125-U124)</f>
        <v>7.4074074074074042E-3</v>
      </c>
      <c r="W125" s="14">
        <f t="shared" si="42"/>
        <v>63</v>
      </c>
      <c r="X125" s="17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</row>
    <row r="126" spans="1:124" s="5" customFormat="1" ht="15.75" customHeight="1">
      <c r="A126" s="18"/>
      <c r="B126" s="6"/>
      <c r="C126" s="7"/>
      <c r="D126" s="27" t="s">
        <v>12</v>
      </c>
      <c r="E126" s="6"/>
      <c r="F126" s="17"/>
      <c r="G126" s="17"/>
      <c r="H126" s="12" t="str">
        <f t="shared" si="54"/>
        <v/>
      </c>
      <c r="I126" s="8"/>
      <c r="J126" s="14" t="str">
        <f t="shared" si="51"/>
        <v/>
      </c>
      <c r="K126" s="19"/>
      <c r="L126" s="30"/>
      <c r="M126" s="19"/>
      <c r="N126" s="18"/>
      <c r="O126" s="6"/>
      <c r="P126" s="7"/>
      <c r="Q126" s="27" t="s">
        <v>12</v>
      </c>
      <c r="R126" s="6"/>
      <c r="S126" s="17">
        <v>90</v>
      </c>
      <c r="T126" s="17"/>
      <c r="U126" s="12">
        <f t="shared" si="55"/>
        <v>6.25E-2</v>
      </c>
      <c r="V126" s="8"/>
      <c r="W126" s="14" t="str">
        <f t="shared" si="42"/>
        <v/>
      </c>
      <c r="X126" s="17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</row>
    <row r="127" spans="1:124" s="15" customFormat="1">
      <c r="A127" s="17">
        <f>+A125+1</f>
        <v>108</v>
      </c>
      <c r="B127" s="10" t="s">
        <v>10</v>
      </c>
      <c r="C127" s="20"/>
      <c r="D127" s="24"/>
      <c r="E127" s="10">
        <v>1</v>
      </c>
      <c r="F127" s="17"/>
      <c r="G127" s="17"/>
      <c r="H127" s="12" t="str">
        <f t="shared" si="54"/>
        <v/>
      </c>
      <c r="I127" s="21" t="str">
        <f>IF(H127="","",H127-H126)</f>
        <v/>
      </c>
      <c r="J127" s="14" t="str">
        <f t="shared" si="51"/>
        <v/>
      </c>
      <c r="K127" s="17"/>
      <c r="L127" s="30"/>
      <c r="M127" s="17"/>
      <c r="N127" s="17">
        <v>277</v>
      </c>
      <c r="O127" s="10" t="s">
        <v>11</v>
      </c>
      <c r="P127" s="20" t="s">
        <v>115</v>
      </c>
      <c r="Q127" s="24" t="s">
        <v>354</v>
      </c>
      <c r="R127" s="10">
        <v>1</v>
      </c>
      <c r="S127" s="17">
        <v>99</v>
      </c>
      <c r="T127" s="17">
        <v>40</v>
      </c>
      <c r="U127" s="12">
        <f t="shared" si="55"/>
        <v>6.9212962962962962E-2</v>
      </c>
      <c r="V127" s="21">
        <f>IF(U127="","",U127-U126)</f>
        <v>6.7129629629629622E-3</v>
      </c>
      <c r="W127" s="14">
        <f t="shared" si="42"/>
        <v>40</v>
      </c>
      <c r="X127" s="1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</row>
    <row r="128" spans="1:124" s="15" customFormat="1">
      <c r="A128" s="17">
        <f>+A127</f>
        <v>108</v>
      </c>
      <c r="B128" s="10" t="s">
        <v>10</v>
      </c>
      <c r="C128" s="20"/>
      <c r="D128" s="24"/>
      <c r="E128" s="10">
        <v>2</v>
      </c>
      <c r="F128" s="17"/>
      <c r="G128" s="17"/>
      <c r="H128" s="12" t="str">
        <f t="shared" si="54"/>
        <v/>
      </c>
      <c r="I128" s="21" t="str">
        <f>IF(H128="","",H128-H127)</f>
        <v/>
      </c>
      <c r="J128" s="14" t="str">
        <f t="shared" si="51"/>
        <v/>
      </c>
      <c r="K128" s="17"/>
      <c r="L128" s="30"/>
      <c r="M128" s="17"/>
      <c r="N128" s="17">
        <f>+N127</f>
        <v>277</v>
      </c>
      <c r="O128" s="10" t="s">
        <v>11</v>
      </c>
      <c r="P128" s="20" t="str">
        <f>+P127</f>
        <v>Papakura Red</v>
      </c>
      <c r="Q128" s="24" t="s">
        <v>314</v>
      </c>
      <c r="R128" s="10">
        <v>2</v>
      </c>
      <c r="S128" s="17">
        <v>109</v>
      </c>
      <c r="T128" s="17">
        <v>26</v>
      </c>
      <c r="U128" s="12">
        <f t="shared" si="55"/>
        <v>7.5995370370370366E-2</v>
      </c>
      <c r="V128" s="21">
        <f>IF(U128="","",U128-U127)</f>
        <v>6.7824074074074037E-3</v>
      </c>
      <c r="W128" s="14">
        <f t="shared" si="42"/>
        <v>44</v>
      </c>
      <c r="X128" s="17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</row>
    <row r="129" spans="1:124" s="15" customFormat="1">
      <c r="A129" s="17">
        <f>+A128</f>
        <v>108</v>
      </c>
      <c r="B129" s="10" t="s">
        <v>10</v>
      </c>
      <c r="C129" s="20"/>
      <c r="D129" s="25"/>
      <c r="E129" s="10">
        <v>3</v>
      </c>
      <c r="F129" s="17"/>
      <c r="G129" s="17"/>
      <c r="H129" s="12" t="str">
        <f t="shared" si="54"/>
        <v/>
      </c>
      <c r="I129" s="21" t="str">
        <f>IF(H129="","",H129-H128)</f>
        <v/>
      </c>
      <c r="J129" s="14" t="str">
        <f t="shared" si="51"/>
        <v/>
      </c>
      <c r="K129" s="17"/>
      <c r="L129" s="30"/>
      <c r="M129" s="17"/>
      <c r="N129" s="17">
        <f>+N128</f>
        <v>277</v>
      </c>
      <c r="O129" s="10" t="s">
        <v>11</v>
      </c>
      <c r="P129" s="20" t="str">
        <f t="shared" ref="P129" si="65">+P128</f>
        <v>Papakura Red</v>
      </c>
      <c r="Q129" s="25" t="s">
        <v>315</v>
      </c>
      <c r="R129" s="10">
        <v>3</v>
      </c>
      <c r="S129" s="17">
        <v>119</v>
      </c>
      <c r="T129" s="17">
        <v>6</v>
      </c>
      <c r="U129" s="12">
        <f t="shared" si="55"/>
        <v>8.2708333333333328E-2</v>
      </c>
      <c r="V129" s="21">
        <f>IF(U129="","",U129-U128)</f>
        <v>6.7129629629629622E-3</v>
      </c>
      <c r="W129" s="14">
        <f t="shared" si="42"/>
        <v>40</v>
      </c>
      <c r="X129" s="17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</row>
    <row r="130" spans="1:124" s="5" customFormat="1" ht="15.75" customHeight="1">
      <c r="A130" s="18"/>
      <c r="B130" s="6"/>
      <c r="C130" s="7"/>
      <c r="D130" s="27" t="s">
        <v>12</v>
      </c>
      <c r="E130" s="6"/>
      <c r="F130" s="17"/>
      <c r="G130" s="17"/>
      <c r="H130" s="12" t="str">
        <f t="shared" si="54"/>
        <v/>
      </c>
      <c r="I130" s="8"/>
      <c r="J130" s="14" t="str">
        <f t="shared" si="51"/>
        <v/>
      </c>
      <c r="K130" s="19"/>
      <c r="L130" s="30"/>
      <c r="M130" s="19"/>
      <c r="N130" s="18"/>
      <c r="O130" s="6"/>
      <c r="P130" s="7"/>
      <c r="Q130" s="27" t="s">
        <v>12</v>
      </c>
      <c r="R130" s="6"/>
      <c r="S130" s="17">
        <v>90</v>
      </c>
      <c r="T130" s="17"/>
      <c r="U130" s="12">
        <f t="shared" si="55"/>
        <v>6.25E-2</v>
      </c>
      <c r="V130" s="8"/>
      <c r="W130" s="14" t="str">
        <f t="shared" si="42"/>
        <v/>
      </c>
      <c r="X130" s="17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</row>
    <row r="131" spans="1:124" s="15" customFormat="1">
      <c r="A131" s="17">
        <f>+A129+1</f>
        <v>109</v>
      </c>
      <c r="B131" s="10" t="s">
        <v>10</v>
      </c>
      <c r="C131" s="20"/>
      <c r="D131" s="24"/>
      <c r="E131" s="10">
        <v>1</v>
      </c>
      <c r="F131" s="17"/>
      <c r="G131" s="17"/>
      <c r="H131" s="12" t="str">
        <f t="shared" si="54"/>
        <v/>
      </c>
      <c r="I131" s="21" t="str">
        <f>IF(H131="","",H131-H130)</f>
        <v/>
      </c>
      <c r="J131" s="14" t="str">
        <f t="shared" si="51"/>
        <v/>
      </c>
      <c r="K131" s="17"/>
      <c r="L131" s="30"/>
      <c r="M131" s="17"/>
      <c r="N131" s="17">
        <f>+N129+1</f>
        <v>278</v>
      </c>
      <c r="O131" s="10" t="s">
        <v>11</v>
      </c>
      <c r="P131" s="20" t="s">
        <v>120</v>
      </c>
      <c r="Q131" s="24" t="s">
        <v>316</v>
      </c>
      <c r="R131" s="10">
        <v>1</v>
      </c>
      <c r="S131" s="17">
        <v>100</v>
      </c>
      <c r="T131" s="17">
        <v>18</v>
      </c>
      <c r="U131" s="12">
        <f t="shared" si="55"/>
        <v>6.9652777777777772E-2</v>
      </c>
      <c r="V131" s="21">
        <f>IF(U131="","",U131-U130)</f>
        <v>7.1527777777777718E-3</v>
      </c>
      <c r="W131" s="14">
        <f t="shared" si="42"/>
        <v>56</v>
      </c>
      <c r="X131" s="17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</row>
    <row r="132" spans="1:124" s="15" customFormat="1">
      <c r="A132" s="17">
        <f>+A131</f>
        <v>109</v>
      </c>
      <c r="B132" s="10" t="s">
        <v>10</v>
      </c>
      <c r="C132" s="20"/>
      <c r="D132" s="24"/>
      <c r="E132" s="10">
        <v>2</v>
      </c>
      <c r="F132" s="17"/>
      <c r="G132" s="17"/>
      <c r="H132" s="12" t="str">
        <f t="shared" si="54"/>
        <v/>
      </c>
      <c r="I132" s="21" t="str">
        <f>IF(H132="","",H132-H131)</f>
        <v/>
      </c>
      <c r="J132" s="14" t="str">
        <f t="shared" ref="J132:J195" si="66">IF(I132="","",RANK(I132,$I$3:$I$201,1))</f>
        <v/>
      </c>
      <c r="K132" s="17"/>
      <c r="L132" s="30"/>
      <c r="M132" s="17"/>
      <c r="N132" s="17">
        <f>+N131</f>
        <v>278</v>
      </c>
      <c r="O132" s="10" t="s">
        <v>11</v>
      </c>
      <c r="P132" s="20" t="str">
        <f>+P131</f>
        <v>Papakura Black</v>
      </c>
      <c r="Q132" s="24" t="s">
        <v>317</v>
      </c>
      <c r="R132" s="10">
        <v>2</v>
      </c>
      <c r="S132" s="17">
        <v>111</v>
      </c>
      <c r="T132" s="17">
        <v>30</v>
      </c>
      <c r="U132" s="12">
        <f t="shared" si="55"/>
        <v>7.7430555555555558E-2</v>
      </c>
      <c r="V132" s="21">
        <f>IF(U132="","",U132-U131)</f>
        <v>7.7777777777777862E-3</v>
      </c>
      <c r="W132" s="14">
        <f t="shared" ref="W132:W137" si="67">IF(V132="","",RANK(V132,$V$3:$V$137,1))</f>
        <v>71</v>
      </c>
      <c r="X132" s="17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</row>
    <row r="133" spans="1:124" s="15" customFormat="1">
      <c r="A133" s="17">
        <f>+A132</f>
        <v>109</v>
      </c>
      <c r="B133" s="10" t="s">
        <v>10</v>
      </c>
      <c r="C133" s="20"/>
      <c r="D133" s="25"/>
      <c r="E133" s="10">
        <v>3</v>
      </c>
      <c r="F133" s="17"/>
      <c r="G133" s="17"/>
      <c r="H133" s="12" t="str">
        <f t="shared" si="54"/>
        <v/>
      </c>
      <c r="I133" s="21" t="str">
        <f>IF(H133="","",H133-H132)</f>
        <v/>
      </c>
      <c r="J133" s="14" t="str">
        <f t="shared" si="66"/>
        <v/>
      </c>
      <c r="K133" s="17"/>
      <c r="L133" s="30"/>
      <c r="M133" s="17"/>
      <c r="N133" s="17">
        <f>+N132</f>
        <v>278</v>
      </c>
      <c r="O133" s="10" t="s">
        <v>11</v>
      </c>
      <c r="P133" s="20" t="str">
        <f t="shared" ref="P133" si="68">+P132</f>
        <v>Papakura Black</v>
      </c>
      <c r="Q133" s="25" t="s">
        <v>318</v>
      </c>
      <c r="R133" s="10">
        <v>3</v>
      </c>
      <c r="S133" s="17">
        <v>121</v>
      </c>
      <c r="T133" s="17">
        <v>37</v>
      </c>
      <c r="U133" s="12">
        <f t="shared" si="55"/>
        <v>8.4456018518518514E-2</v>
      </c>
      <c r="V133" s="21">
        <f>IF(U133="","",U133-U132)</f>
        <v>7.0254629629629556E-3</v>
      </c>
      <c r="W133" s="14">
        <f t="shared" si="67"/>
        <v>50</v>
      </c>
      <c r="X133" s="17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</row>
    <row r="134" spans="1:124" s="5" customFormat="1" ht="15.75" customHeight="1">
      <c r="A134" s="18"/>
      <c r="B134" s="6"/>
      <c r="C134" s="7"/>
      <c r="D134" s="27" t="s">
        <v>12</v>
      </c>
      <c r="E134" s="6"/>
      <c r="F134" s="17"/>
      <c r="G134" s="17"/>
      <c r="H134" s="12" t="str">
        <f t="shared" si="54"/>
        <v/>
      </c>
      <c r="I134" s="8"/>
      <c r="J134" s="14" t="str">
        <f t="shared" si="66"/>
        <v/>
      </c>
      <c r="K134" s="19"/>
      <c r="L134" s="30"/>
      <c r="M134" s="19"/>
      <c r="N134" s="18"/>
      <c r="O134" s="6"/>
      <c r="P134" s="7"/>
      <c r="Q134" s="27" t="s">
        <v>12</v>
      </c>
      <c r="R134" s="6"/>
      <c r="S134" s="17">
        <v>90</v>
      </c>
      <c r="T134" s="17"/>
      <c r="U134" s="12">
        <f t="shared" si="55"/>
        <v>6.25E-2</v>
      </c>
      <c r="V134" s="8"/>
      <c r="W134" s="14" t="str">
        <f t="shared" si="67"/>
        <v/>
      </c>
      <c r="X134" s="17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</row>
    <row r="135" spans="1:124" s="15" customFormat="1">
      <c r="A135" s="17">
        <f>+A133+1</f>
        <v>110</v>
      </c>
      <c r="B135" s="10" t="s">
        <v>10</v>
      </c>
      <c r="C135" s="20"/>
      <c r="D135" s="24"/>
      <c r="E135" s="10">
        <v>1</v>
      </c>
      <c r="F135" s="17"/>
      <c r="G135" s="17"/>
      <c r="H135" s="12" t="str">
        <f t="shared" si="54"/>
        <v/>
      </c>
      <c r="I135" s="21" t="str">
        <f>IF(H135="","",H135-H134)</f>
        <v/>
      </c>
      <c r="J135" s="14" t="str">
        <f t="shared" si="66"/>
        <v/>
      </c>
      <c r="K135" s="17"/>
      <c r="L135" s="30"/>
      <c r="M135" s="17"/>
      <c r="N135" s="17">
        <f>+N133+1</f>
        <v>279</v>
      </c>
      <c r="O135" s="10" t="s">
        <v>11</v>
      </c>
      <c r="P135" s="20" t="s">
        <v>18</v>
      </c>
      <c r="Q135" s="24" t="s">
        <v>319</v>
      </c>
      <c r="R135" s="10">
        <v>1</v>
      </c>
      <c r="S135" s="17">
        <v>98</v>
      </c>
      <c r="T135" s="17">
        <v>35</v>
      </c>
      <c r="U135" s="12">
        <f t="shared" si="55"/>
        <v>6.8460648148148145E-2</v>
      </c>
      <c r="V135" s="21">
        <f>IF(U135="","",U135-U134)</f>
        <v>5.9606481481481455E-3</v>
      </c>
      <c r="W135" s="14">
        <f t="shared" si="67"/>
        <v>12</v>
      </c>
      <c r="X135" s="17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</row>
    <row r="136" spans="1:124" s="15" customFormat="1">
      <c r="A136" s="17">
        <f>+A135</f>
        <v>110</v>
      </c>
      <c r="B136" s="10" t="s">
        <v>10</v>
      </c>
      <c r="C136" s="20"/>
      <c r="D136" s="24"/>
      <c r="E136" s="10">
        <v>2</v>
      </c>
      <c r="F136" s="17"/>
      <c r="G136" s="17"/>
      <c r="H136" s="12" t="str">
        <f t="shared" si="54"/>
        <v/>
      </c>
      <c r="I136" s="21" t="str">
        <f>IF(H136="","",H136-H135)</f>
        <v/>
      </c>
      <c r="J136" s="14" t="str">
        <f t="shared" si="66"/>
        <v/>
      </c>
      <c r="K136" s="17"/>
      <c r="L136" s="30"/>
      <c r="M136" s="17"/>
      <c r="N136" s="17">
        <f>+N135</f>
        <v>279</v>
      </c>
      <c r="O136" s="10" t="s">
        <v>11</v>
      </c>
      <c r="P136" s="20" t="str">
        <f>+P135</f>
        <v>University</v>
      </c>
      <c r="Q136" s="24" t="s">
        <v>320</v>
      </c>
      <c r="R136" s="10">
        <v>2</v>
      </c>
      <c r="S136" s="17">
        <v>107</v>
      </c>
      <c r="T136" s="17">
        <v>19</v>
      </c>
      <c r="U136" s="12">
        <f t="shared" si="55"/>
        <v>7.452546296296296E-2</v>
      </c>
      <c r="V136" s="21">
        <f>IF(U136="","",U136-U135)</f>
        <v>6.0648148148148145E-3</v>
      </c>
      <c r="W136" s="14">
        <f t="shared" si="67"/>
        <v>15</v>
      </c>
      <c r="X136" s="17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15" customFormat="1">
      <c r="A137" s="17">
        <f>+A136</f>
        <v>110</v>
      </c>
      <c r="B137" s="10" t="s">
        <v>10</v>
      </c>
      <c r="C137" s="20"/>
      <c r="D137" s="25"/>
      <c r="E137" s="10">
        <v>3</v>
      </c>
      <c r="F137" s="17"/>
      <c r="G137" s="17"/>
      <c r="H137" s="12" t="str">
        <f t="shared" si="54"/>
        <v/>
      </c>
      <c r="I137" s="21" t="str">
        <f>IF(H137="","",H137-H136)</f>
        <v/>
      </c>
      <c r="J137" s="14" t="str">
        <f t="shared" si="66"/>
        <v/>
      </c>
      <c r="K137" s="17"/>
      <c r="L137" s="30"/>
      <c r="M137" s="17"/>
      <c r="N137" s="17">
        <f>+N136</f>
        <v>279</v>
      </c>
      <c r="O137" s="10" t="s">
        <v>11</v>
      </c>
      <c r="P137" s="20" t="str">
        <f t="shared" ref="P137" si="69">+P136</f>
        <v>University</v>
      </c>
      <c r="Q137" s="25" t="s">
        <v>321</v>
      </c>
      <c r="R137" s="10">
        <v>3</v>
      </c>
      <c r="S137" s="17">
        <v>116</v>
      </c>
      <c r="T137" s="17">
        <v>14</v>
      </c>
      <c r="U137" s="12">
        <f t="shared" si="55"/>
        <v>8.0717592592592591E-2</v>
      </c>
      <c r="V137" s="21">
        <f>IF(U137="","",U137-U136)</f>
        <v>6.1921296296296308E-3</v>
      </c>
      <c r="W137" s="14">
        <f t="shared" si="67"/>
        <v>23</v>
      </c>
      <c r="X137" s="1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5" customFormat="1" ht="15.75" customHeight="1">
      <c r="A138" s="18"/>
      <c r="B138" s="6"/>
      <c r="C138" s="7"/>
      <c r="D138" s="27" t="s">
        <v>12</v>
      </c>
      <c r="E138" s="6"/>
      <c r="F138" s="17"/>
      <c r="G138" s="17"/>
      <c r="H138" s="12" t="str">
        <f t="shared" si="54"/>
        <v/>
      </c>
      <c r="I138" s="8"/>
      <c r="J138" s="14" t="str">
        <f t="shared" si="66"/>
        <v/>
      </c>
      <c r="K138" s="19"/>
      <c r="L138" s="30"/>
      <c r="M138" s="19"/>
      <c r="N138" s="18"/>
      <c r="O138" s="6"/>
      <c r="P138" s="7"/>
      <c r="Q138" s="27" t="s">
        <v>12</v>
      </c>
      <c r="R138" s="6"/>
      <c r="S138" s="17"/>
      <c r="T138" s="17"/>
      <c r="U138" s="12" t="str">
        <f t="shared" si="55"/>
        <v/>
      </c>
      <c r="V138" s="8"/>
      <c r="W138" s="14" t="str">
        <f t="shared" ref="W138:W195" si="70">IF(V138="","",RANK(V138,$V$3:$V$201,1))</f>
        <v/>
      </c>
      <c r="X138" s="17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15" customFormat="1">
      <c r="A139" s="17">
        <f>+A137+1</f>
        <v>111</v>
      </c>
      <c r="B139" s="10" t="s">
        <v>10</v>
      </c>
      <c r="C139" s="20"/>
      <c r="D139" s="24"/>
      <c r="E139" s="10">
        <v>1</v>
      </c>
      <c r="F139" s="17"/>
      <c r="G139" s="17"/>
      <c r="H139" s="12" t="str">
        <f t="shared" si="54"/>
        <v/>
      </c>
      <c r="I139" s="21" t="str">
        <f>IF(H139="","",H139-H138)</f>
        <v/>
      </c>
      <c r="J139" s="14" t="str">
        <f t="shared" si="66"/>
        <v/>
      </c>
      <c r="K139" s="17"/>
      <c r="L139" s="30"/>
      <c r="M139" s="17"/>
      <c r="N139" s="17">
        <f>+N137+1</f>
        <v>280</v>
      </c>
      <c r="O139" s="10" t="s">
        <v>11</v>
      </c>
      <c r="P139" s="20"/>
      <c r="Q139" s="24"/>
      <c r="R139" s="10">
        <v>1</v>
      </c>
      <c r="S139" s="17"/>
      <c r="T139" s="17"/>
      <c r="U139" s="12" t="str">
        <f t="shared" si="55"/>
        <v/>
      </c>
      <c r="V139" s="21" t="str">
        <f>IF(U139="","",U139-U138)</f>
        <v/>
      </c>
      <c r="W139" s="14" t="str">
        <f t="shared" si="70"/>
        <v/>
      </c>
      <c r="X139" s="17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15" customFormat="1">
      <c r="A140" s="17">
        <f>+A139</f>
        <v>111</v>
      </c>
      <c r="B140" s="10" t="s">
        <v>10</v>
      </c>
      <c r="C140" s="20"/>
      <c r="D140" s="24"/>
      <c r="E140" s="10">
        <v>2</v>
      </c>
      <c r="F140" s="17"/>
      <c r="G140" s="17"/>
      <c r="H140" s="12" t="str">
        <f t="shared" si="54"/>
        <v/>
      </c>
      <c r="I140" s="21" t="str">
        <f>IF(H140="","",H140-H139)</f>
        <v/>
      </c>
      <c r="J140" s="14" t="str">
        <f t="shared" si="66"/>
        <v/>
      </c>
      <c r="K140" s="17"/>
      <c r="L140" s="30"/>
      <c r="M140" s="17"/>
      <c r="N140" s="17">
        <f>+N139</f>
        <v>280</v>
      </c>
      <c r="O140" s="10" t="s">
        <v>11</v>
      </c>
      <c r="P140" s="20"/>
      <c r="Q140" s="24"/>
      <c r="R140" s="10">
        <v>2</v>
      </c>
      <c r="S140" s="17"/>
      <c r="T140" s="17"/>
      <c r="U140" s="12" t="str">
        <f t="shared" si="55"/>
        <v/>
      </c>
      <c r="V140" s="21" t="str">
        <f>IF(U140="","",U140-U139)</f>
        <v/>
      </c>
      <c r="W140" s="14" t="str">
        <f t="shared" si="70"/>
        <v/>
      </c>
      <c r="X140" s="17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15" customFormat="1">
      <c r="A141" s="17">
        <f>+A140</f>
        <v>111</v>
      </c>
      <c r="B141" s="10" t="s">
        <v>10</v>
      </c>
      <c r="C141" s="20"/>
      <c r="D141" s="25"/>
      <c r="E141" s="10">
        <v>3</v>
      </c>
      <c r="F141" s="17"/>
      <c r="G141" s="17"/>
      <c r="H141" s="12" t="str">
        <f t="shared" si="54"/>
        <v/>
      </c>
      <c r="I141" s="21" t="str">
        <f>IF(H141="","",H141-H140)</f>
        <v/>
      </c>
      <c r="J141" s="14" t="str">
        <f t="shared" si="66"/>
        <v/>
      </c>
      <c r="K141" s="17"/>
      <c r="L141" s="30"/>
      <c r="M141" s="17"/>
      <c r="N141" s="17">
        <f>+N140</f>
        <v>280</v>
      </c>
      <c r="O141" s="10" t="s">
        <v>11</v>
      </c>
      <c r="P141" s="20"/>
      <c r="Q141" s="25"/>
      <c r="R141" s="10">
        <v>3</v>
      </c>
      <c r="S141" s="17"/>
      <c r="T141" s="17"/>
      <c r="U141" s="12" t="str">
        <f t="shared" si="55"/>
        <v/>
      </c>
      <c r="V141" s="21" t="str">
        <f>IF(U141="","",U141-U140)</f>
        <v/>
      </c>
      <c r="W141" s="14" t="str">
        <f t="shared" si="70"/>
        <v/>
      </c>
      <c r="X141" s="17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5" customFormat="1" ht="15.75" customHeight="1">
      <c r="A142" s="18"/>
      <c r="B142" s="6"/>
      <c r="C142" s="7"/>
      <c r="D142" s="27" t="s">
        <v>12</v>
      </c>
      <c r="E142" s="6"/>
      <c r="F142" s="17"/>
      <c r="G142" s="17"/>
      <c r="H142" s="12" t="str">
        <f t="shared" si="54"/>
        <v/>
      </c>
      <c r="I142" s="8"/>
      <c r="J142" s="14" t="str">
        <f t="shared" si="66"/>
        <v/>
      </c>
      <c r="K142" s="19"/>
      <c r="L142" s="30"/>
      <c r="M142" s="19"/>
      <c r="N142" s="18"/>
      <c r="O142" s="6"/>
      <c r="P142" s="7"/>
      <c r="Q142" s="27" t="s">
        <v>12</v>
      </c>
      <c r="R142" s="6"/>
      <c r="S142" s="17"/>
      <c r="T142" s="17"/>
      <c r="U142" s="12" t="str">
        <f t="shared" si="55"/>
        <v/>
      </c>
      <c r="V142" s="8"/>
      <c r="W142" s="14" t="str">
        <f t="shared" si="70"/>
        <v/>
      </c>
      <c r="X142" s="17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15" customFormat="1">
      <c r="A143" s="17">
        <f>+A141+1</f>
        <v>112</v>
      </c>
      <c r="B143" s="10" t="s">
        <v>10</v>
      </c>
      <c r="C143" s="20"/>
      <c r="D143" s="24"/>
      <c r="E143" s="10">
        <v>1</v>
      </c>
      <c r="F143" s="17"/>
      <c r="G143" s="17"/>
      <c r="H143" s="12" t="str">
        <f t="shared" si="54"/>
        <v/>
      </c>
      <c r="I143" s="21" t="str">
        <f>IF(H143="","",H143-H142)</f>
        <v/>
      </c>
      <c r="J143" s="14" t="str">
        <f t="shared" si="66"/>
        <v/>
      </c>
      <c r="K143" s="17"/>
      <c r="L143" s="30"/>
      <c r="M143" s="17"/>
      <c r="N143" s="17">
        <f>+N141+1</f>
        <v>281</v>
      </c>
      <c r="O143" s="10" t="s">
        <v>11</v>
      </c>
      <c r="P143" s="20"/>
      <c r="Q143" s="24"/>
      <c r="R143" s="10">
        <v>1</v>
      </c>
      <c r="S143" s="17"/>
      <c r="T143" s="17"/>
      <c r="U143" s="12" t="str">
        <f t="shared" si="55"/>
        <v/>
      </c>
      <c r="V143" s="21" t="str">
        <f>IF(U143="","",U143-U142)</f>
        <v/>
      </c>
      <c r="W143" s="14" t="str">
        <f t="shared" si="70"/>
        <v/>
      </c>
      <c r="X143" s="17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15" customFormat="1">
      <c r="A144" s="17">
        <f>+A143</f>
        <v>112</v>
      </c>
      <c r="B144" s="10" t="s">
        <v>10</v>
      </c>
      <c r="C144" s="20"/>
      <c r="D144" s="24"/>
      <c r="E144" s="10">
        <v>2</v>
      </c>
      <c r="F144" s="17"/>
      <c r="G144" s="17"/>
      <c r="H144" s="12" t="str">
        <f t="shared" si="54"/>
        <v/>
      </c>
      <c r="I144" s="21" t="str">
        <f>IF(H144="","",H144-H143)</f>
        <v/>
      </c>
      <c r="J144" s="14" t="str">
        <f t="shared" si="66"/>
        <v/>
      </c>
      <c r="K144" s="17"/>
      <c r="L144" s="30"/>
      <c r="M144" s="17"/>
      <c r="N144" s="17">
        <f>+N143</f>
        <v>281</v>
      </c>
      <c r="O144" s="10" t="s">
        <v>11</v>
      </c>
      <c r="P144" s="20"/>
      <c r="Q144" s="24"/>
      <c r="R144" s="10">
        <v>2</v>
      </c>
      <c r="S144" s="17"/>
      <c r="T144" s="17"/>
      <c r="U144" s="12" t="str">
        <f t="shared" si="55"/>
        <v/>
      </c>
      <c r="V144" s="21" t="str">
        <f>IF(U144="","",U144-U143)</f>
        <v/>
      </c>
      <c r="W144" s="14" t="str">
        <f t="shared" si="70"/>
        <v/>
      </c>
      <c r="X144" s="17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124" s="15" customFormat="1">
      <c r="A145" s="17">
        <f>+A144</f>
        <v>112</v>
      </c>
      <c r="B145" s="10" t="s">
        <v>10</v>
      </c>
      <c r="C145" s="20"/>
      <c r="D145" s="25"/>
      <c r="E145" s="10">
        <v>3</v>
      </c>
      <c r="F145" s="17"/>
      <c r="G145" s="17"/>
      <c r="H145" s="12" t="str">
        <f t="shared" si="54"/>
        <v/>
      </c>
      <c r="I145" s="21" t="str">
        <f>IF(H145="","",H145-H144)</f>
        <v/>
      </c>
      <c r="J145" s="14" t="str">
        <f t="shared" si="66"/>
        <v/>
      </c>
      <c r="K145" s="17"/>
      <c r="L145" s="30"/>
      <c r="M145" s="17"/>
      <c r="N145" s="17">
        <f>+N144</f>
        <v>281</v>
      </c>
      <c r="O145" s="10" t="s">
        <v>11</v>
      </c>
      <c r="P145" s="20"/>
      <c r="Q145" s="25"/>
      <c r="R145" s="10">
        <v>3</v>
      </c>
      <c r="S145" s="17"/>
      <c r="T145" s="17"/>
      <c r="U145" s="12" t="str">
        <f t="shared" si="55"/>
        <v/>
      </c>
      <c r="V145" s="21" t="str">
        <f>IF(U145="","",U145-U144)</f>
        <v/>
      </c>
      <c r="W145" s="14" t="str">
        <f t="shared" si="70"/>
        <v/>
      </c>
      <c r="X145" s="17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124" s="5" customFormat="1" ht="15.75" customHeight="1">
      <c r="A146" s="18"/>
      <c r="B146" s="6"/>
      <c r="C146" s="7"/>
      <c r="D146" s="27" t="s">
        <v>12</v>
      </c>
      <c r="E146" s="6"/>
      <c r="F146" s="17"/>
      <c r="G146" s="17"/>
      <c r="H146" s="12" t="str">
        <f t="shared" si="54"/>
        <v/>
      </c>
      <c r="I146" s="8"/>
      <c r="J146" s="14" t="str">
        <f t="shared" si="66"/>
        <v/>
      </c>
      <c r="K146" s="19"/>
      <c r="L146" s="30"/>
      <c r="M146" s="19"/>
      <c r="N146" s="18"/>
      <c r="O146" s="6"/>
      <c r="P146" s="7"/>
      <c r="Q146" s="27" t="s">
        <v>12</v>
      </c>
      <c r="R146" s="6"/>
      <c r="S146" s="17"/>
      <c r="T146" s="17"/>
      <c r="U146" s="12" t="str">
        <f t="shared" si="55"/>
        <v/>
      </c>
      <c r="V146" s="8"/>
      <c r="W146" s="14" t="str">
        <f t="shared" si="70"/>
        <v/>
      </c>
      <c r="X146" s="17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</row>
    <row r="147" spans="1:124" s="15" customFormat="1">
      <c r="A147" s="17">
        <f>+A145+1</f>
        <v>113</v>
      </c>
      <c r="B147" s="10" t="s">
        <v>10</v>
      </c>
      <c r="C147" s="20"/>
      <c r="D147" s="24"/>
      <c r="E147" s="10">
        <v>1</v>
      </c>
      <c r="F147" s="17"/>
      <c r="G147" s="17"/>
      <c r="H147" s="12" t="str">
        <f t="shared" si="54"/>
        <v/>
      </c>
      <c r="I147" s="21" t="str">
        <f>IF(H147="","",H147-H146)</f>
        <v/>
      </c>
      <c r="J147" s="14" t="str">
        <f t="shared" si="66"/>
        <v/>
      </c>
      <c r="K147" s="17"/>
      <c r="L147" s="30"/>
      <c r="M147" s="17"/>
      <c r="N147" s="17">
        <f>+N145+1</f>
        <v>282</v>
      </c>
      <c r="O147" s="10" t="s">
        <v>11</v>
      </c>
      <c r="P147" s="20"/>
      <c r="Q147" s="24"/>
      <c r="R147" s="10">
        <v>1</v>
      </c>
      <c r="S147" s="17"/>
      <c r="T147" s="17"/>
      <c r="U147" s="12" t="str">
        <f t="shared" si="55"/>
        <v/>
      </c>
      <c r="V147" s="21" t="str">
        <f>IF(U147="","",U147-U146)</f>
        <v/>
      </c>
      <c r="W147" s="14" t="str">
        <f t="shared" si="70"/>
        <v/>
      </c>
      <c r="X147" s="1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124" s="15" customFormat="1">
      <c r="A148" s="17">
        <f>+A147</f>
        <v>113</v>
      </c>
      <c r="B148" s="10" t="s">
        <v>10</v>
      </c>
      <c r="C148" s="20"/>
      <c r="D148" s="24"/>
      <c r="E148" s="10">
        <v>2</v>
      </c>
      <c r="F148" s="17"/>
      <c r="G148" s="17"/>
      <c r="H148" s="12" t="str">
        <f t="shared" si="54"/>
        <v/>
      </c>
      <c r="I148" s="21" t="str">
        <f>IF(H148="","",H148-H147)</f>
        <v/>
      </c>
      <c r="J148" s="14" t="str">
        <f t="shared" si="66"/>
        <v/>
      </c>
      <c r="K148" s="17"/>
      <c r="L148" s="30"/>
      <c r="M148" s="17"/>
      <c r="N148" s="17">
        <f>+N147</f>
        <v>282</v>
      </c>
      <c r="O148" s="10" t="s">
        <v>11</v>
      </c>
      <c r="P148" s="20"/>
      <c r="Q148" s="24"/>
      <c r="R148" s="10">
        <v>2</v>
      </c>
      <c r="S148" s="17"/>
      <c r="T148" s="17"/>
      <c r="U148" s="12" t="str">
        <f t="shared" si="55"/>
        <v/>
      </c>
      <c r="V148" s="21" t="str">
        <f>IF(U148="","",U148-U147)</f>
        <v/>
      </c>
      <c r="W148" s="14" t="str">
        <f t="shared" si="70"/>
        <v/>
      </c>
      <c r="X148" s="17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124" s="15" customFormat="1">
      <c r="A149" s="17">
        <f>+A148</f>
        <v>113</v>
      </c>
      <c r="B149" s="10" t="s">
        <v>10</v>
      </c>
      <c r="C149" s="20"/>
      <c r="D149" s="25"/>
      <c r="E149" s="10">
        <v>3</v>
      </c>
      <c r="F149" s="17"/>
      <c r="G149" s="17"/>
      <c r="H149" s="12" t="str">
        <f t="shared" si="54"/>
        <v/>
      </c>
      <c r="I149" s="21" t="str">
        <f>IF(H149="","",H149-H148)</f>
        <v/>
      </c>
      <c r="J149" s="14" t="str">
        <f t="shared" si="66"/>
        <v/>
      </c>
      <c r="K149" s="17"/>
      <c r="L149" s="30"/>
      <c r="M149" s="17"/>
      <c r="N149" s="17">
        <f>+N148</f>
        <v>282</v>
      </c>
      <c r="O149" s="10" t="s">
        <v>11</v>
      </c>
      <c r="P149" s="20"/>
      <c r="Q149" s="25"/>
      <c r="R149" s="10">
        <v>3</v>
      </c>
      <c r="S149" s="17"/>
      <c r="T149" s="17"/>
      <c r="U149" s="12" t="str">
        <f t="shared" si="55"/>
        <v/>
      </c>
      <c r="V149" s="21" t="str">
        <f>IF(U149="","",U149-U148)</f>
        <v/>
      </c>
      <c r="W149" s="14" t="str">
        <f t="shared" si="70"/>
        <v/>
      </c>
      <c r="X149" s="17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</row>
    <row r="150" spans="1:124" s="5" customFormat="1" ht="15.75" customHeight="1">
      <c r="A150" s="18"/>
      <c r="B150" s="6"/>
      <c r="C150" s="7"/>
      <c r="D150" s="27" t="s">
        <v>12</v>
      </c>
      <c r="E150" s="6"/>
      <c r="F150" s="17"/>
      <c r="G150" s="17"/>
      <c r="H150" s="12" t="str">
        <f t="shared" si="54"/>
        <v/>
      </c>
      <c r="I150" s="8"/>
      <c r="J150" s="14" t="str">
        <f t="shared" si="66"/>
        <v/>
      </c>
      <c r="K150" s="19"/>
      <c r="L150" s="30"/>
      <c r="M150" s="19"/>
      <c r="N150" s="18"/>
      <c r="O150" s="6"/>
      <c r="P150" s="7"/>
      <c r="Q150" s="27" t="s">
        <v>12</v>
      </c>
      <c r="R150" s="6"/>
      <c r="S150" s="17"/>
      <c r="T150" s="17"/>
      <c r="U150" s="12" t="str">
        <f t="shared" si="55"/>
        <v/>
      </c>
      <c r="V150" s="8"/>
      <c r="W150" s="14" t="str">
        <f t="shared" si="70"/>
        <v/>
      </c>
      <c r="X150" s="17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</row>
    <row r="151" spans="1:124" s="15" customFormat="1">
      <c r="A151" s="17">
        <f>+A149+1</f>
        <v>114</v>
      </c>
      <c r="B151" s="10" t="s">
        <v>10</v>
      </c>
      <c r="C151" s="20"/>
      <c r="D151" s="24"/>
      <c r="E151" s="10">
        <v>1</v>
      </c>
      <c r="F151" s="17"/>
      <c r="G151" s="17"/>
      <c r="H151" s="12" t="str">
        <f t="shared" si="54"/>
        <v/>
      </c>
      <c r="I151" s="21" t="str">
        <f>IF(H151="","",H151-H150)</f>
        <v/>
      </c>
      <c r="J151" s="14" t="str">
        <f t="shared" si="66"/>
        <v/>
      </c>
      <c r="K151" s="17"/>
      <c r="L151" s="30"/>
      <c r="M151" s="17"/>
      <c r="N151" s="17">
        <f>+N149+1</f>
        <v>283</v>
      </c>
      <c r="O151" s="10" t="s">
        <v>11</v>
      </c>
      <c r="P151" s="20"/>
      <c r="Q151" s="24"/>
      <c r="R151" s="10">
        <v>1</v>
      </c>
      <c r="S151" s="17"/>
      <c r="T151" s="17"/>
      <c r="U151" s="12" t="str">
        <f t="shared" si="55"/>
        <v/>
      </c>
      <c r="V151" s="21" t="str">
        <f>IF(U151="","",U151-U150)</f>
        <v/>
      </c>
      <c r="W151" s="14" t="str">
        <f t="shared" si="70"/>
        <v/>
      </c>
      <c r="X151" s="17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</row>
    <row r="152" spans="1:124" s="15" customFormat="1">
      <c r="A152" s="17">
        <f>+A151</f>
        <v>114</v>
      </c>
      <c r="B152" s="10" t="s">
        <v>10</v>
      </c>
      <c r="C152" s="20"/>
      <c r="D152" s="24"/>
      <c r="E152" s="10">
        <v>2</v>
      </c>
      <c r="F152" s="17"/>
      <c r="G152" s="17"/>
      <c r="H152" s="12" t="str">
        <f t="shared" si="54"/>
        <v/>
      </c>
      <c r="I152" s="21" t="str">
        <f>IF(H152="","",H152-H151)</f>
        <v/>
      </c>
      <c r="J152" s="14" t="str">
        <f t="shared" si="66"/>
        <v/>
      </c>
      <c r="K152" s="17"/>
      <c r="L152" s="30"/>
      <c r="M152" s="17"/>
      <c r="N152" s="17">
        <f>+N151</f>
        <v>283</v>
      </c>
      <c r="O152" s="10" t="s">
        <v>11</v>
      </c>
      <c r="P152" s="20"/>
      <c r="Q152" s="24"/>
      <c r="R152" s="10">
        <v>2</v>
      </c>
      <c r="S152" s="17"/>
      <c r="T152" s="17"/>
      <c r="U152" s="12" t="str">
        <f t="shared" si="55"/>
        <v/>
      </c>
      <c r="V152" s="21" t="str">
        <f>IF(U152="","",U152-U151)</f>
        <v/>
      </c>
      <c r="W152" s="14" t="str">
        <f t="shared" si="70"/>
        <v/>
      </c>
      <c r="X152" s="17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</row>
    <row r="153" spans="1:124" s="15" customFormat="1">
      <c r="A153" s="17">
        <f>+A152</f>
        <v>114</v>
      </c>
      <c r="B153" s="10" t="s">
        <v>10</v>
      </c>
      <c r="C153" s="20"/>
      <c r="D153" s="25"/>
      <c r="E153" s="10">
        <v>3</v>
      </c>
      <c r="F153" s="17"/>
      <c r="G153" s="17"/>
      <c r="H153" s="12" t="str">
        <f t="shared" si="54"/>
        <v/>
      </c>
      <c r="I153" s="21" t="str">
        <f>IF(H153="","",H153-H152)</f>
        <v/>
      </c>
      <c r="J153" s="14" t="str">
        <f t="shared" si="66"/>
        <v/>
      </c>
      <c r="K153" s="17"/>
      <c r="L153" s="30"/>
      <c r="M153" s="17"/>
      <c r="N153" s="17">
        <f>+N152</f>
        <v>283</v>
      </c>
      <c r="O153" s="10" t="s">
        <v>11</v>
      </c>
      <c r="P153" s="20"/>
      <c r="Q153" s="25"/>
      <c r="R153" s="10">
        <v>3</v>
      </c>
      <c r="S153" s="17"/>
      <c r="T153" s="17"/>
      <c r="U153" s="12" t="str">
        <f t="shared" si="55"/>
        <v/>
      </c>
      <c r="V153" s="21" t="str">
        <f>IF(U153="","",U153-U152)</f>
        <v/>
      </c>
      <c r="W153" s="14" t="str">
        <f t="shared" si="70"/>
        <v/>
      </c>
      <c r="X153" s="17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</row>
    <row r="154" spans="1:124" s="5" customFormat="1" ht="15.75" customHeight="1">
      <c r="A154" s="18"/>
      <c r="B154" s="6"/>
      <c r="C154" s="7"/>
      <c r="D154" s="27" t="s">
        <v>12</v>
      </c>
      <c r="E154" s="6"/>
      <c r="F154" s="17"/>
      <c r="G154" s="17"/>
      <c r="H154" s="12" t="str">
        <f t="shared" ref="H154:H201" si="71">IF(TIME(0,F154,G154)=0,"",TIME(0,F154,G154))</f>
        <v/>
      </c>
      <c r="I154" s="8"/>
      <c r="J154" s="14" t="str">
        <f t="shared" si="66"/>
        <v/>
      </c>
      <c r="K154" s="19"/>
      <c r="L154" s="30"/>
      <c r="M154" s="19"/>
      <c r="N154" s="18"/>
      <c r="O154" s="6"/>
      <c r="P154" s="7"/>
      <c r="Q154" s="27" t="s">
        <v>12</v>
      </c>
      <c r="R154" s="6"/>
      <c r="S154" s="17"/>
      <c r="T154" s="17"/>
      <c r="U154" s="12" t="str">
        <f t="shared" ref="U154:U201" si="72">IF(TIME(0,S154,T154)=0,"",TIME(0,S154,T154))</f>
        <v/>
      </c>
      <c r="V154" s="8"/>
      <c r="W154" s="14" t="str">
        <f t="shared" si="70"/>
        <v/>
      </c>
      <c r="X154" s="17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</row>
    <row r="155" spans="1:124" s="15" customFormat="1">
      <c r="A155" s="17">
        <f>+A153+1</f>
        <v>115</v>
      </c>
      <c r="B155" s="10" t="s">
        <v>10</v>
      </c>
      <c r="C155" s="20"/>
      <c r="D155" s="24"/>
      <c r="E155" s="10">
        <v>1</v>
      </c>
      <c r="F155" s="17"/>
      <c r="G155" s="17"/>
      <c r="H155" s="12" t="str">
        <f t="shared" si="71"/>
        <v/>
      </c>
      <c r="I155" s="21" t="str">
        <f>IF(H155="","",H155-H154)</f>
        <v/>
      </c>
      <c r="J155" s="14" t="str">
        <f t="shared" si="66"/>
        <v/>
      </c>
      <c r="K155" s="17"/>
      <c r="L155" s="30"/>
      <c r="M155" s="17"/>
      <c r="N155" s="17">
        <f>+N153+1</f>
        <v>284</v>
      </c>
      <c r="O155" s="10" t="s">
        <v>11</v>
      </c>
      <c r="P155" s="20"/>
      <c r="Q155" s="24"/>
      <c r="R155" s="10">
        <v>1</v>
      </c>
      <c r="S155" s="17"/>
      <c r="T155" s="17"/>
      <c r="U155" s="12" t="str">
        <f t="shared" si="72"/>
        <v/>
      </c>
      <c r="V155" s="21" t="str">
        <f>IF(U155="","",U155-U154)</f>
        <v/>
      </c>
      <c r="W155" s="14" t="str">
        <f t="shared" si="70"/>
        <v/>
      </c>
      <c r="X155" s="17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</row>
    <row r="156" spans="1:124" s="15" customFormat="1">
      <c r="A156" s="17">
        <f>+A155</f>
        <v>115</v>
      </c>
      <c r="B156" s="10" t="s">
        <v>10</v>
      </c>
      <c r="C156" s="20"/>
      <c r="D156" s="24"/>
      <c r="E156" s="10">
        <v>2</v>
      </c>
      <c r="F156" s="17"/>
      <c r="G156" s="17"/>
      <c r="H156" s="12" t="str">
        <f t="shared" si="71"/>
        <v/>
      </c>
      <c r="I156" s="21" t="str">
        <f>IF(H156="","",H156-H155)</f>
        <v/>
      </c>
      <c r="J156" s="14" t="str">
        <f t="shared" si="66"/>
        <v/>
      </c>
      <c r="K156" s="17"/>
      <c r="L156" s="30"/>
      <c r="M156" s="17"/>
      <c r="N156" s="17">
        <f>+N155</f>
        <v>284</v>
      </c>
      <c r="O156" s="10" t="s">
        <v>11</v>
      </c>
      <c r="P156" s="20"/>
      <c r="Q156" s="24"/>
      <c r="R156" s="10">
        <v>2</v>
      </c>
      <c r="S156" s="17"/>
      <c r="T156" s="17"/>
      <c r="U156" s="12" t="str">
        <f t="shared" si="72"/>
        <v/>
      </c>
      <c r="V156" s="21" t="str">
        <f>IF(U156="","",U156-U155)</f>
        <v/>
      </c>
      <c r="W156" s="14" t="str">
        <f t="shared" si="70"/>
        <v/>
      </c>
      <c r="X156" s="17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</row>
    <row r="157" spans="1:124" s="15" customFormat="1">
      <c r="A157" s="17">
        <f>+A156</f>
        <v>115</v>
      </c>
      <c r="B157" s="10" t="s">
        <v>10</v>
      </c>
      <c r="C157" s="20"/>
      <c r="D157" s="25"/>
      <c r="E157" s="10">
        <v>3</v>
      </c>
      <c r="F157" s="17"/>
      <c r="G157" s="17"/>
      <c r="H157" s="12" t="str">
        <f t="shared" si="71"/>
        <v/>
      </c>
      <c r="I157" s="21" t="str">
        <f>IF(H157="","",H157-H156)</f>
        <v/>
      </c>
      <c r="J157" s="14" t="str">
        <f t="shared" si="66"/>
        <v/>
      </c>
      <c r="K157" s="17"/>
      <c r="L157" s="30"/>
      <c r="M157" s="17"/>
      <c r="N157" s="17">
        <f>+N156</f>
        <v>284</v>
      </c>
      <c r="O157" s="10" t="s">
        <v>11</v>
      </c>
      <c r="P157" s="20"/>
      <c r="Q157" s="25"/>
      <c r="R157" s="10">
        <v>3</v>
      </c>
      <c r="S157" s="17"/>
      <c r="T157" s="17"/>
      <c r="U157" s="12" t="str">
        <f t="shared" si="72"/>
        <v/>
      </c>
      <c r="V157" s="21" t="str">
        <f>IF(U157="","",U157-U156)</f>
        <v/>
      </c>
      <c r="W157" s="14" t="str">
        <f t="shared" si="70"/>
        <v/>
      </c>
      <c r="X157" s="1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</row>
    <row r="158" spans="1:124" s="5" customFormat="1" ht="15.75" customHeight="1">
      <c r="A158" s="18"/>
      <c r="B158" s="6"/>
      <c r="C158" s="7"/>
      <c r="D158" s="27" t="s">
        <v>12</v>
      </c>
      <c r="E158" s="6"/>
      <c r="F158" s="17"/>
      <c r="G158" s="17"/>
      <c r="H158" s="12" t="str">
        <f t="shared" si="71"/>
        <v/>
      </c>
      <c r="I158" s="8"/>
      <c r="J158" s="14" t="str">
        <f t="shared" si="66"/>
        <v/>
      </c>
      <c r="K158" s="19"/>
      <c r="L158" s="30"/>
      <c r="M158" s="19"/>
      <c r="N158" s="18"/>
      <c r="O158" s="6"/>
      <c r="P158" s="7"/>
      <c r="Q158" s="27" t="s">
        <v>12</v>
      </c>
      <c r="R158" s="6"/>
      <c r="S158" s="17"/>
      <c r="T158" s="17"/>
      <c r="U158" s="12" t="str">
        <f t="shared" si="72"/>
        <v/>
      </c>
      <c r="V158" s="8"/>
      <c r="W158" s="14" t="str">
        <f t="shared" si="70"/>
        <v/>
      </c>
      <c r="X158" s="17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</row>
    <row r="159" spans="1:124" s="15" customFormat="1">
      <c r="A159" s="17">
        <f>+A157+1</f>
        <v>116</v>
      </c>
      <c r="B159" s="10" t="s">
        <v>10</v>
      </c>
      <c r="C159" s="20"/>
      <c r="D159" s="24"/>
      <c r="E159" s="10">
        <v>1</v>
      </c>
      <c r="F159" s="17"/>
      <c r="G159" s="17"/>
      <c r="H159" s="12" t="str">
        <f t="shared" si="71"/>
        <v/>
      </c>
      <c r="I159" s="21" t="str">
        <f>IF(H159="","",H159-H158)</f>
        <v/>
      </c>
      <c r="J159" s="14" t="str">
        <f t="shared" si="66"/>
        <v/>
      </c>
      <c r="K159" s="17"/>
      <c r="L159" s="30"/>
      <c r="M159" s="17"/>
      <c r="N159" s="17">
        <f>+N157+1</f>
        <v>285</v>
      </c>
      <c r="O159" s="10" t="s">
        <v>11</v>
      </c>
      <c r="P159" s="20"/>
      <c r="Q159" s="24"/>
      <c r="R159" s="10">
        <v>1</v>
      </c>
      <c r="S159" s="17"/>
      <c r="T159" s="17"/>
      <c r="U159" s="12" t="str">
        <f t="shared" si="72"/>
        <v/>
      </c>
      <c r="V159" s="21" t="str">
        <f>IF(U159="","",U159-U158)</f>
        <v/>
      </c>
      <c r="W159" s="14" t="str">
        <f t="shared" si="70"/>
        <v/>
      </c>
      <c r="X159" s="17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</row>
    <row r="160" spans="1:124" s="15" customFormat="1">
      <c r="A160" s="17">
        <f>+A159</f>
        <v>116</v>
      </c>
      <c r="B160" s="10" t="s">
        <v>10</v>
      </c>
      <c r="C160" s="20"/>
      <c r="D160" s="24"/>
      <c r="E160" s="10">
        <v>2</v>
      </c>
      <c r="F160" s="17"/>
      <c r="G160" s="17"/>
      <c r="H160" s="12" t="str">
        <f t="shared" si="71"/>
        <v/>
      </c>
      <c r="I160" s="21" t="str">
        <f>IF(H160="","",H160-H159)</f>
        <v/>
      </c>
      <c r="J160" s="14" t="str">
        <f t="shared" si="66"/>
        <v/>
      </c>
      <c r="K160" s="17"/>
      <c r="L160" s="30"/>
      <c r="M160" s="17"/>
      <c r="N160" s="17">
        <f>+N159</f>
        <v>285</v>
      </c>
      <c r="O160" s="10" t="s">
        <v>11</v>
      </c>
      <c r="P160" s="20"/>
      <c r="Q160" s="24"/>
      <c r="R160" s="10">
        <v>2</v>
      </c>
      <c r="S160" s="17"/>
      <c r="T160" s="17"/>
      <c r="U160" s="12" t="str">
        <f t="shared" si="72"/>
        <v/>
      </c>
      <c r="V160" s="21" t="str">
        <f>IF(U160="","",U160-U159)</f>
        <v/>
      </c>
      <c r="W160" s="14" t="str">
        <f t="shared" si="70"/>
        <v/>
      </c>
      <c r="X160" s="17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</row>
    <row r="161" spans="1:124" s="15" customFormat="1">
      <c r="A161" s="17">
        <f>+A160</f>
        <v>116</v>
      </c>
      <c r="B161" s="10" t="s">
        <v>10</v>
      </c>
      <c r="C161" s="20"/>
      <c r="D161" s="25"/>
      <c r="E161" s="10">
        <v>3</v>
      </c>
      <c r="F161" s="17"/>
      <c r="G161" s="17"/>
      <c r="H161" s="12" t="str">
        <f t="shared" si="71"/>
        <v/>
      </c>
      <c r="I161" s="21" t="str">
        <f>IF(H161="","",H161-H160)</f>
        <v/>
      </c>
      <c r="J161" s="14" t="str">
        <f t="shared" si="66"/>
        <v/>
      </c>
      <c r="K161" s="17"/>
      <c r="L161" s="30"/>
      <c r="M161" s="17"/>
      <c r="N161" s="17">
        <f>+N160</f>
        <v>285</v>
      </c>
      <c r="O161" s="10" t="s">
        <v>11</v>
      </c>
      <c r="P161" s="20"/>
      <c r="Q161" s="25"/>
      <c r="R161" s="10">
        <v>3</v>
      </c>
      <c r="S161" s="17"/>
      <c r="T161" s="17"/>
      <c r="U161" s="12" t="str">
        <f t="shared" si="72"/>
        <v/>
      </c>
      <c r="V161" s="21" t="str">
        <f>IF(U161="","",U161-U160)</f>
        <v/>
      </c>
      <c r="W161" s="14" t="str">
        <f t="shared" si="70"/>
        <v/>
      </c>
      <c r="X161" s="17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</row>
    <row r="162" spans="1:124" s="5" customFormat="1" ht="15.75" customHeight="1">
      <c r="A162" s="18"/>
      <c r="B162" s="6"/>
      <c r="C162" s="7"/>
      <c r="D162" s="27" t="s">
        <v>12</v>
      </c>
      <c r="E162" s="6"/>
      <c r="F162" s="17"/>
      <c r="G162" s="17"/>
      <c r="H162" s="12" t="str">
        <f t="shared" si="71"/>
        <v/>
      </c>
      <c r="I162" s="8"/>
      <c r="J162" s="14" t="str">
        <f t="shared" si="66"/>
        <v/>
      </c>
      <c r="K162" s="19"/>
      <c r="L162" s="30"/>
      <c r="M162" s="19"/>
      <c r="N162" s="18"/>
      <c r="O162" s="6"/>
      <c r="P162" s="7"/>
      <c r="Q162" s="27" t="s">
        <v>12</v>
      </c>
      <c r="R162" s="6"/>
      <c r="S162" s="17"/>
      <c r="T162" s="17"/>
      <c r="U162" s="12" t="str">
        <f t="shared" si="72"/>
        <v/>
      </c>
      <c r="V162" s="8"/>
      <c r="W162" s="14" t="str">
        <f t="shared" si="70"/>
        <v/>
      </c>
      <c r="X162" s="17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</row>
    <row r="163" spans="1:124" s="15" customFormat="1">
      <c r="A163" s="17">
        <f>+A161+1</f>
        <v>117</v>
      </c>
      <c r="B163" s="10" t="s">
        <v>10</v>
      </c>
      <c r="C163" s="20"/>
      <c r="D163" s="24"/>
      <c r="E163" s="10">
        <v>1</v>
      </c>
      <c r="F163" s="17"/>
      <c r="G163" s="17"/>
      <c r="H163" s="12" t="str">
        <f t="shared" si="71"/>
        <v/>
      </c>
      <c r="I163" s="21" t="str">
        <f>IF(H163="","",H163-H162)</f>
        <v/>
      </c>
      <c r="J163" s="14" t="str">
        <f t="shared" si="66"/>
        <v/>
      </c>
      <c r="K163" s="17"/>
      <c r="L163" s="30"/>
      <c r="M163" s="17"/>
      <c r="N163" s="17">
        <f>+N161+1</f>
        <v>286</v>
      </c>
      <c r="O163" s="10" t="s">
        <v>11</v>
      </c>
      <c r="P163" s="20"/>
      <c r="Q163" s="24"/>
      <c r="R163" s="10">
        <v>1</v>
      </c>
      <c r="S163" s="17"/>
      <c r="T163" s="17"/>
      <c r="U163" s="12" t="str">
        <f t="shared" si="72"/>
        <v/>
      </c>
      <c r="V163" s="21" t="str">
        <f>IF(U163="","",U163-U162)</f>
        <v/>
      </c>
      <c r="W163" s="14" t="str">
        <f t="shared" si="70"/>
        <v/>
      </c>
      <c r="X163" s="17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</row>
    <row r="164" spans="1:124" s="15" customFormat="1">
      <c r="A164" s="17">
        <f>+A163</f>
        <v>117</v>
      </c>
      <c r="B164" s="10" t="s">
        <v>10</v>
      </c>
      <c r="C164" s="20"/>
      <c r="D164" s="24"/>
      <c r="E164" s="10">
        <v>2</v>
      </c>
      <c r="F164" s="17"/>
      <c r="G164" s="17"/>
      <c r="H164" s="12" t="str">
        <f t="shared" si="71"/>
        <v/>
      </c>
      <c r="I164" s="21" t="str">
        <f>IF(H164="","",H164-H163)</f>
        <v/>
      </c>
      <c r="J164" s="14" t="str">
        <f t="shared" si="66"/>
        <v/>
      </c>
      <c r="K164" s="17"/>
      <c r="L164" s="30"/>
      <c r="M164" s="17"/>
      <c r="N164" s="17">
        <f>+N163</f>
        <v>286</v>
      </c>
      <c r="O164" s="10" t="s">
        <v>11</v>
      </c>
      <c r="P164" s="20"/>
      <c r="Q164" s="24"/>
      <c r="R164" s="10">
        <v>2</v>
      </c>
      <c r="S164" s="17"/>
      <c r="T164" s="17"/>
      <c r="U164" s="12" t="str">
        <f t="shared" si="72"/>
        <v/>
      </c>
      <c r="V164" s="21" t="str">
        <f>IF(U164="","",U164-U163)</f>
        <v/>
      </c>
      <c r="W164" s="14" t="str">
        <f t="shared" si="70"/>
        <v/>
      </c>
      <c r="X164" s="17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</row>
    <row r="165" spans="1:124" s="15" customFormat="1">
      <c r="A165" s="17">
        <f>+A164</f>
        <v>117</v>
      </c>
      <c r="B165" s="10" t="s">
        <v>10</v>
      </c>
      <c r="C165" s="20"/>
      <c r="D165" s="25"/>
      <c r="E165" s="10">
        <v>3</v>
      </c>
      <c r="F165" s="17"/>
      <c r="G165" s="17"/>
      <c r="H165" s="12" t="str">
        <f t="shared" si="71"/>
        <v/>
      </c>
      <c r="I165" s="21" t="str">
        <f>IF(H165="","",H165-H164)</f>
        <v/>
      </c>
      <c r="J165" s="14" t="str">
        <f t="shared" si="66"/>
        <v/>
      </c>
      <c r="K165" s="17"/>
      <c r="L165" s="30"/>
      <c r="M165" s="17"/>
      <c r="N165" s="17">
        <f>+N164</f>
        <v>286</v>
      </c>
      <c r="O165" s="10" t="s">
        <v>11</v>
      </c>
      <c r="P165" s="20"/>
      <c r="Q165" s="25"/>
      <c r="R165" s="10">
        <v>3</v>
      </c>
      <c r="S165" s="17"/>
      <c r="T165" s="17"/>
      <c r="U165" s="12" t="str">
        <f t="shared" si="72"/>
        <v/>
      </c>
      <c r="V165" s="21" t="str">
        <f>IF(U165="","",U165-U164)</f>
        <v/>
      </c>
      <c r="W165" s="14" t="str">
        <f t="shared" si="70"/>
        <v/>
      </c>
      <c r="X165" s="17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</row>
    <row r="166" spans="1:124" s="5" customFormat="1" ht="15.75" customHeight="1">
      <c r="A166" s="18"/>
      <c r="B166" s="6"/>
      <c r="C166" s="7"/>
      <c r="D166" s="27" t="s">
        <v>12</v>
      </c>
      <c r="E166" s="6"/>
      <c r="F166" s="17"/>
      <c r="G166" s="17"/>
      <c r="H166" s="12" t="str">
        <f t="shared" si="71"/>
        <v/>
      </c>
      <c r="I166" s="8"/>
      <c r="J166" s="14" t="str">
        <f t="shared" si="66"/>
        <v/>
      </c>
      <c r="K166" s="19"/>
      <c r="L166" s="30"/>
      <c r="M166" s="19"/>
      <c r="N166" s="18"/>
      <c r="O166" s="6"/>
      <c r="P166" s="7"/>
      <c r="Q166" s="27" t="s">
        <v>12</v>
      </c>
      <c r="R166" s="6"/>
      <c r="S166" s="17"/>
      <c r="T166" s="17"/>
      <c r="U166" s="12" t="str">
        <f t="shared" si="72"/>
        <v/>
      </c>
      <c r="V166" s="8"/>
      <c r="W166" s="14" t="str">
        <f t="shared" si="70"/>
        <v/>
      </c>
      <c r="X166" s="17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</row>
    <row r="167" spans="1:124" s="15" customFormat="1">
      <c r="A167" s="17">
        <f>+A165+1</f>
        <v>118</v>
      </c>
      <c r="B167" s="10" t="s">
        <v>10</v>
      </c>
      <c r="C167" s="20"/>
      <c r="D167" s="24"/>
      <c r="E167" s="10">
        <v>1</v>
      </c>
      <c r="F167" s="17"/>
      <c r="G167" s="17"/>
      <c r="H167" s="12" t="str">
        <f t="shared" si="71"/>
        <v/>
      </c>
      <c r="I167" s="21" t="str">
        <f>IF(H167="","",H167-H166)</f>
        <v/>
      </c>
      <c r="J167" s="14" t="str">
        <f t="shared" si="66"/>
        <v/>
      </c>
      <c r="K167" s="17"/>
      <c r="L167" s="30"/>
      <c r="M167" s="17"/>
      <c r="N167" s="17">
        <f>+N165+1</f>
        <v>287</v>
      </c>
      <c r="O167" s="10" t="s">
        <v>11</v>
      </c>
      <c r="P167" s="20"/>
      <c r="Q167" s="24"/>
      <c r="R167" s="10">
        <v>1</v>
      </c>
      <c r="S167" s="17"/>
      <c r="T167" s="17"/>
      <c r="U167" s="12" t="str">
        <f t="shared" si="72"/>
        <v/>
      </c>
      <c r="V167" s="21" t="str">
        <f>IF(U167="","",U167-U166)</f>
        <v/>
      </c>
      <c r="W167" s="14" t="str">
        <f t="shared" si="70"/>
        <v/>
      </c>
      <c r="X167" s="1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</row>
    <row r="168" spans="1:124" s="15" customFormat="1">
      <c r="A168" s="17">
        <f>+A167</f>
        <v>118</v>
      </c>
      <c r="B168" s="10" t="s">
        <v>10</v>
      </c>
      <c r="C168" s="20"/>
      <c r="D168" s="24"/>
      <c r="E168" s="10">
        <v>2</v>
      </c>
      <c r="F168" s="17"/>
      <c r="G168" s="17"/>
      <c r="H168" s="12" t="str">
        <f t="shared" si="71"/>
        <v/>
      </c>
      <c r="I168" s="21" t="str">
        <f>IF(H168="","",H168-H167)</f>
        <v/>
      </c>
      <c r="J168" s="14" t="str">
        <f t="shared" si="66"/>
        <v/>
      </c>
      <c r="K168" s="17"/>
      <c r="L168" s="30"/>
      <c r="M168" s="17"/>
      <c r="N168" s="17">
        <f>+N167</f>
        <v>287</v>
      </c>
      <c r="O168" s="10" t="s">
        <v>11</v>
      </c>
      <c r="P168" s="20"/>
      <c r="Q168" s="24"/>
      <c r="R168" s="10">
        <v>2</v>
      </c>
      <c r="S168" s="17"/>
      <c r="T168" s="17"/>
      <c r="U168" s="12" t="str">
        <f t="shared" si="72"/>
        <v/>
      </c>
      <c r="V168" s="21" t="str">
        <f>IF(U168="","",U168-U167)</f>
        <v/>
      </c>
      <c r="W168" s="14" t="str">
        <f t="shared" si="70"/>
        <v/>
      </c>
      <c r="X168" s="17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</row>
    <row r="169" spans="1:124" s="15" customFormat="1">
      <c r="A169" s="17">
        <f>+A168</f>
        <v>118</v>
      </c>
      <c r="B169" s="10" t="s">
        <v>10</v>
      </c>
      <c r="C169" s="20"/>
      <c r="D169" s="25"/>
      <c r="E169" s="10">
        <v>3</v>
      </c>
      <c r="F169" s="17"/>
      <c r="G169" s="17"/>
      <c r="H169" s="12" t="str">
        <f t="shared" si="71"/>
        <v/>
      </c>
      <c r="I169" s="21" t="str">
        <f>IF(H169="","",H169-H168)</f>
        <v/>
      </c>
      <c r="J169" s="14" t="str">
        <f t="shared" si="66"/>
        <v/>
      </c>
      <c r="K169" s="17"/>
      <c r="L169" s="30"/>
      <c r="M169" s="17"/>
      <c r="N169" s="17">
        <f>+N168</f>
        <v>287</v>
      </c>
      <c r="O169" s="10" t="s">
        <v>11</v>
      </c>
      <c r="P169" s="20"/>
      <c r="Q169" s="25"/>
      <c r="R169" s="10">
        <v>3</v>
      </c>
      <c r="S169" s="17"/>
      <c r="T169" s="17"/>
      <c r="U169" s="12" t="str">
        <f t="shared" si="72"/>
        <v/>
      </c>
      <c r="V169" s="21" t="str">
        <f>IF(U169="","",U169-U168)</f>
        <v/>
      </c>
      <c r="W169" s="14" t="str">
        <f t="shared" si="70"/>
        <v/>
      </c>
      <c r="X169" s="17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</row>
    <row r="170" spans="1:124" s="5" customFormat="1" ht="15.75" customHeight="1">
      <c r="A170" s="18"/>
      <c r="B170" s="6"/>
      <c r="C170" s="7"/>
      <c r="D170" s="27" t="s">
        <v>12</v>
      </c>
      <c r="E170" s="6"/>
      <c r="F170" s="17"/>
      <c r="G170" s="17"/>
      <c r="H170" s="12" t="str">
        <f t="shared" si="71"/>
        <v/>
      </c>
      <c r="I170" s="8"/>
      <c r="J170" s="14" t="str">
        <f t="shared" si="66"/>
        <v/>
      </c>
      <c r="K170" s="19"/>
      <c r="L170" s="30"/>
      <c r="M170" s="19"/>
      <c r="N170" s="18"/>
      <c r="O170" s="6"/>
      <c r="P170" s="7"/>
      <c r="Q170" s="27" t="s">
        <v>12</v>
      </c>
      <c r="R170" s="6"/>
      <c r="S170" s="17"/>
      <c r="T170" s="17"/>
      <c r="U170" s="12" t="str">
        <f t="shared" si="72"/>
        <v/>
      </c>
      <c r="V170" s="8"/>
      <c r="W170" s="14" t="str">
        <f t="shared" si="70"/>
        <v/>
      </c>
      <c r="X170" s="17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</row>
    <row r="171" spans="1:124" s="15" customFormat="1">
      <c r="A171" s="17">
        <f>+A169+1</f>
        <v>119</v>
      </c>
      <c r="B171" s="10" t="s">
        <v>10</v>
      </c>
      <c r="C171" s="20"/>
      <c r="D171" s="24"/>
      <c r="E171" s="10">
        <v>1</v>
      </c>
      <c r="F171" s="17"/>
      <c r="G171" s="17"/>
      <c r="H171" s="12" t="str">
        <f t="shared" si="71"/>
        <v/>
      </c>
      <c r="I171" s="21" t="str">
        <f>IF(H171="","",H171-H170)</f>
        <v/>
      </c>
      <c r="J171" s="14" t="str">
        <f t="shared" si="66"/>
        <v/>
      </c>
      <c r="K171" s="17"/>
      <c r="L171" s="30"/>
      <c r="M171" s="17"/>
      <c r="N171" s="17">
        <f>+N169+1</f>
        <v>288</v>
      </c>
      <c r="O171" s="10" t="s">
        <v>11</v>
      </c>
      <c r="P171" s="20"/>
      <c r="Q171" s="24"/>
      <c r="R171" s="10">
        <v>1</v>
      </c>
      <c r="S171" s="17"/>
      <c r="T171" s="17"/>
      <c r="U171" s="12" t="str">
        <f t="shared" si="72"/>
        <v/>
      </c>
      <c r="V171" s="21" t="str">
        <f>IF(U171="","",U171-U170)</f>
        <v/>
      </c>
      <c r="W171" s="14" t="str">
        <f t="shared" si="70"/>
        <v/>
      </c>
      <c r="X171" s="17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</row>
    <row r="172" spans="1:124" s="15" customFormat="1">
      <c r="A172" s="17">
        <f>+A171</f>
        <v>119</v>
      </c>
      <c r="B172" s="10" t="s">
        <v>10</v>
      </c>
      <c r="C172" s="20"/>
      <c r="D172" s="24"/>
      <c r="E172" s="10">
        <v>2</v>
      </c>
      <c r="F172" s="17"/>
      <c r="G172" s="17"/>
      <c r="H172" s="12" t="str">
        <f t="shared" si="71"/>
        <v/>
      </c>
      <c r="I172" s="21" t="str">
        <f>IF(H172="","",H172-H171)</f>
        <v/>
      </c>
      <c r="J172" s="14" t="str">
        <f t="shared" si="66"/>
        <v/>
      </c>
      <c r="K172" s="17"/>
      <c r="L172" s="30"/>
      <c r="M172" s="17"/>
      <c r="N172" s="17">
        <f>+N171</f>
        <v>288</v>
      </c>
      <c r="O172" s="10" t="s">
        <v>11</v>
      </c>
      <c r="P172" s="20"/>
      <c r="Q172" s="24"/>
      <c r="R172" s="10">
        <v>2</v>
      </c>
      <c r="S172" s="17"/>
      <c r="T172" s="17"/>
      <c r="U172" s="12" t="str">
        <f t="shared" si="72"/>
        <v/>
      </c>
      <c r="V172" s="21" t="str">
        <f>IF(U172="","",U172-U171)</f>
        <v/>
      </c>
      <c r="W172" s="14" t="str">
        <f t="shared" si="70"/>
        <v/>
      </c>
      <c r="X172" s="17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</row>
    <row r="173" spans="1:124" s="15" customFormat="1">
      <c r="A173" s="17">
        <f>+A172</f>
        <v>119</v>
      </c>
      <c r="B173" s="10" t="s">
        <v>10</v>
      </c>
      <c r="C173" s="20"/>
      <c r="D173" s="25"/>
      <c r="E173" s="10">
        <v>3</v>
      </c>
      <c r="F173" s="17"/>
      <c r="G173" s="17"/>
      <c r="H173" s="12" t="str">
        <f t="shared" si="71"/>
        <v/>
      </c>
      <c r="I173" s="21" t="str">
        <f>IF(H173="","",H173-H172)</f>
        <v/>
      </c>
      <c r="J173" s="14" t="str">
        <f t="shared" si="66"/>
        <v/>
      </c>
      <c r="K173" s="17"/>
      <c r="L173" s="30"/>
      <c r="M173" s="17"/>
      <c r="N173" s="17">
        <f>+N172</f>
        <v>288</v>
      </c>
      <c r="O173" s="10" t="s">
        <v>11</v>
      </c>
      <c r="P173" s="20"/>
      <c r="Q173" s="25"/>
      <c r="R173" s="10">
        <v>3</v>
      </c>
      <c r="S173" s="17"/>
      <c r="T173" s="17"/>
      <c r="U173" s="12" t="str">
        <f t="shared" si="72"/>
        <v/>
      </c>
      <c r="V173" s="21" t="str">
        <f>IF(U173="","",U173-U172)</f>
        <v/>
      </c>
      <c r="W173" s="14" t="str">
        <f t="shared" si="70"/>
        <v/>
      </c>
      <c r="X173" s="17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</row>
    <row r="174" spans="1:124" s="5" customFormat="1" ht="15.75" customHeight="1">
      <c r="A174" s="18"/>
      <c r="B174" s="6"/>
      <c r="C174" s="7"/>
      <c r="D174" s="27" t="s">
        <v>12</v>
      </c>
      <c r="E174" s="6"/>
      <c r="F174" s="17"/>
      <c r="G174" s="17"/>
      <c r="H174" s="12" t="str">
        <f t="shared" si="71"/>
        <v/>
      </c>
      <c r="I174" s="8"/>
      <c r="J174" s="14" t="str">
        <f t="shared" si="66"/>
        <v/>
      </c>
      <c r="K174" s="19"/>
      <c r="L174" s="30"/>
      <c r="M174" s="19"/>
      <c r="N174" s="18"/>
      <c r="O174" s="6"/>
      <c r="P174" s="7"/>
      <c r="Q174" s="27" t="s">
        <v>12</v>
      </c>
      <c r="R174" s="6"/>
      <c r="S174" s="17"/>
      <c r="T174" s="17"/>
      <c r="U174" s="12" t="str">
        <f t="shared" si="72"/>
        <v/>
      </c>
      <c r="V174" s="8"/>
      <c r="W174" s="14" t="str">
        <f t="shared" si="70"/>
        <v/>
      </c>
      <c r="X174" s="17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</row>
    <row r="175" spans="1:124" s="15" customFormat="1">
      <c r="A175" s="17">
        <f>+A173+1</f>
        <v>120</v>
      </c>
      <c r="B175" s="10" t="s">
        <v>10</v>
      </c>
      <c r="C175" s="20"/>
      <c r="D175" s="24"/>
      <c r="E175" s="10">
        <v>1</v>
      </c>
      <c r="F175" s="17"/>
      <c r="G175" s="17"/>
      <c r="H175" s="12" t="str">
        <f t="shared" si="71"/>
        <v/>
      </c>
      <c r="I175" s="21" t="str">
        <f>IF(H175="","",H175-H174)</f>
        <v/>
      </c>
      <c r="J175" s="14" t="str">
        <f t="shared" si="66"/>
        <v/>
      </c>
      <c r="K175" s="17"/>
      <c r="L175" s="30"/>
      <c r="M175" s="17"/>
      <c r="N175" s="17">
        <f>+N173+1</f>
        <v>289</v>
      </c>
      <c r="O175" s="10" t="s">
        <v>11</v>
      </c>
      <c r="P175" s="20"/>
      <c r="Q175" s="24"/>
      <c r="R175" s="10">
        <v>1</v>
      </c>
      <c r="S175" s="17"/>
      <c r="T175" s="17"/>
      <c r="U175" s="12" t="str">
        <f t="shared" si="72"/>
        <v/>
      </c>
      <c r="V175" s="21" t="str">
        <f>IF(U175="","",U175-U174)</f>
        <v/>
      </c>
      <c r="W175" s="14" t="str">
        <f t="shared" si="70"/>
        <v/>
      </c>
      <c r="X175" s="17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</row>
    <row r="176" spans="1:124" s="15" customFormat="1">
      <c r="A176" s="17">
        <f>+A175</f>
        <v>120</v>
      </c>
      <c r="B176" s="10" t="s">
        <v>10</v>
      </c>
      <c r="C176" s="20"/>
      <c r="D176" s="24"/>
      <c r="E176" s="10">
        <v>2</v>
      </c>
      <c r="F176" s="17"/>
      <c r="G176" s="17"/>
      <c r="H176" s="12" t="str">
        <f t="shared" si="71"/>
        <v/>
      </c>
      <c r="I176" s="21" t="str">
        <f>IF(H176="","",H176-H175)</f>
        <v/>
      </c>
      <c r="J176" s="14" t="str">
        <f t="shared" si="66"/>
        <v/>
      </c>
      <c r="K176" s="17"/>
      <c r="L176" s="30"/>
      <c r="M176" s="17"/>
      <c r="N176" s="17">
        <f>+N175</f>
        <v>289</v>
      </c>
      <c r="O176" s="10" t="s">
        <v>11</v>
      </c>
      <c r="P176" s="20"/>
      <c r="Q176" s="24"/>
      <c r="R176" s="10">
        <v>2</v>
      </c>
      <c r="S176" s="17"/>
      <c r="T176" s="17"/>
      <c r="U176" s="12" t="str">
        <f t="shared" si="72"/>
        <v/>
      </c>
      <c r="V176" s="21" t="str">
        <f>IF(U176="","",U176-U175)</f>
        <v/>
      </c>
      <c r="W176" s="14" t="str">
        <f t="shared" si="70"/>
        <v/>
      </c>
      <c r="X176" s="17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</row>
    <row r="177" spans="1:124" s="15" customFormat="1">
      <c r="A177" s="17">
        <f>+A176</f>
        <v>120</v>
      </c>
      <c r="B177" s="10" t="s">
        <v>10</v>
      </c>
      <c r="C177" s="20"/>
      <c r="D177" s="25"/>
      <c r="E177" s="10">
        <v>3</v>
      </c>
      <c r="F177" s="17"/>
      <c r="G177" s="17"/>
      <c r="H177" s="12" t="str">
        <f t="shared" si="71"/>
        <v/>
      </c>
      <c r="I177" s="21" t="str">
        <f>IF(H177="","",H177-H176)</f>
        <v/>
      </c>
      <c r="J177" s="14" t="str">
        <f t="shared" si="66"/>
        <v/>
      </c>
      <c r="K177" s="17"/>
      <c r="L177" s="30"/>
      <c r="M177" s="17"/>
      <c r="N177" s="17">
        <f>+N176</f>
        <v>289</v>
      </c>
      <c r="O177" s="10" t="s">
        <v>11</v>
      </c>
      <c r="P177" s="20"/>
      <c r="Q177" s="25"/>
      <c r="R177" s="10">
        <v>3</v>
      </c>
      <c r="S177" s="17"/>
      <c r="T177" s="17"/>
      <c r="U177" s="12" t="str">
        <f t="shared" si="72"/>
        <v/>
      </c>
      <c r="V177" s="21" t="str">
        <f>IF(U177="","",U177-U176)</f>
        <v/>
      </c>
      <c r="W177" s="14" t="str">
        <f t="shared" si="70"/>
        <v/>
      </c>
      <c r="X177" s="1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</row>
    <row r="178" spans="1:124" s="5" customFormat="1" ht="15.75" customHeight="1">
      <c r="A178" s="18"/>
      <c r="B178" s="6"/>
      <c r="C178" s="7"/>
      <c r="D178" s="27" t="s">
        <v>12</v>
      </c>
      <c r="E178" s="6"/>
      <c r="F178" s="17"/>
      <c r="G178" s="17"/>
      <c r="H178" s="12" t="str">
        <f t="shared" si="71"/>
        <v/>
      </c>
      <c r="I178" s="8"/>
      <c r="J178" s="14" t="str">
        <f t="shared" si="66"/>
        <v/>
      </c>
      <c r="K178" s="19"/>
      <c r="L178" s="30"/>
      <c r="M178" s="19"/>
      <c r="N178" s="18"/>
      <c r="O178" s="6"/>
      <c r="P178" s="7"/>
      <c r="Q178" s="27" t="s">
        <v>12</v>
      </c>
      <c r="R178" s="6"/>
      <c r="S178" s="17"/>
      <c r="T178" s="17"/>
      <c r="U178" s="12" t="str">
        <f t="shared" si="72"/>
        <v/>
      </c>
      <c r="V178" s="8"/>
      <c r="W178" s="14" t="str">
        <f t="shared" si="70"/>
        <v/>
      </c>
      <c r="X178" s="17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</row>
    <row r="179" spans="1:124" s="15" customFormat="1">
      <c r="A179" s="17">
        <f>+A177+1</f>
        <v>121</v>
      </c>
      <c r="B179" s="10" t="s">
        <v>10</v>
      </c>
      <c r="C179" s="20"/>
      <c r="D179" s="24"/>
      <c r="E179" s="10">
        <v>1</v>
      </c>
      <c r="F179" s="17"/>
      <c r="G179" s="17"/>
      <c r="H179" s="12" t="str">
        <f t="shared" si="71"/>
        <v/>
      </c>
      <c r="I179" s="21" t="str">
        <f>IF(H179="","",H179-H178)</f>
        <v/>
      </c>
      <c r="J179" s="14" t="str">
        <f t="shared" si="66"/>
        <v/>
      </c>
      <c r="K179" s="17"/>
      <c r="L179" s="30"/>
      <c r="M179" s="17"/>
      <c r="N179" s="17">
        <f>+N177+1</f>
        <v>290</v>
      </c>
      <c r="O179" s="10" t="s">
        <v>11</v>
      </c>
      <c r="P179" s="20"/>
      <c r="Q179" s="24"/>
      <c r="R179" s="10">
        <v>1</v>
      </c>
      <c r="S179" s="17"/>
      <c r="T179" s="17"/>
      <c r="U179" s="12" t="str">
        <f t="shared" si="72"/>
        <v/>
      </c>
      <c r="V179" s="21" t="str">
        <f>IF(U179="","",U179-U178)</f>
        <v/>
      </c>
      <c r="W179" s="14" t="str">
        <f t="shared" si="70"/>
        <v/>
      </c>
      <c r="X179" s="17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</row>
    <row r="180" spans="1:124" s="15" customFormat="1">
      <c r="A180" s="17">
        <f>+A179</f>
        <v>121</v>
      </c>
      <c r="B180" s="10" t="s">
        <v>10</v>
      </c>
      <c r="C180" s="20"/>
      <c r="D180" s="24"/>
      <c r="E180" s="10">
        <v>2</v>
      </c>
      <c r="F180" s="17"/>
      <c r="G180" s="17"/>
      <c r="H180" s="12" t="str">
        <f t="shared" si="71"/>
        <v/>
      </c>
      <c r="I180" s="21" t="str">
        <f>IF(H180="","",H180-H179)</f>
        <v/>
      </c>
      <c r="J180" s="14" t="str">
        <f t="shared" si="66"/>
        <v/>
      </c>
      <c r="K180" s="17"/>
      <c r="L180" s="30"/>
      <c r="M180" s="17"/>
      <c r="N180" s="17">
        <f>+N179</f>
        <v>290</v>
      </c>
      <c r="O180" s="10" t="s">
        <v>11</v>
      </c>
      <c r="P180" s="20"/>
      <c r="Q180" s="24"/>
      <c r="R180" s="10">
        <v>2</v>
      </c>
      <c r="S180" s="17"/>
      <c r="T180" s="17"/>
      <c r="U180" s="12" t="str">
        <f t="shared" si="72"/>
        <v/>
      </c>
      <c r="V180" s="21" t="str">
        <f>IF(U180="","",U180-U179)</f>
        <v/>
      </c>
      <c r="W180" s="14" t="str">
        <f t="shared" si="70"/>
        <v/>
      </c>
      <c r="X180" s="17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</row>
    <row r="181" spans="1:124" s="15" customFormat="1">
      <c r="A181" s="17">
        <f>+A180</f>
        <v>121</v>
      </c>
      <c r="B181" s="10" t="s">
        <v>10</v>
      </c>
      <c r="C181" s="20"/>
      <c r="D181" s="25"/>
      <c r="E181" s="10">
        <v>3</v>
      </c>
      <c r="F181" s="17"/>
      <c r="G181" s="17"/>
      <c r="H181" s="12" t="str">
        <f t="shared" si="71"/>
        <v/>
      </c>
      <c r="I181" s="21" t="str">
        <f>IF(H181="","",H181-H180)</f>
        <v/>
      </c>
      <c r="J181" s="14" t="str">
        <f t="shared" si="66"/>
        <v/>
      </c>
      <c r="K181" s="17"/>
      <c r="L181" s="30"/>
      <c r="M181" s="17"/>
      <c r="N181" s="17">
        <f>+N180</f>
        <v>290</v>
      </c>
      <c r="O181" s="10" t="s">
        <v>11</v>
      </c>
      <c r="P181" s="20"/>
      <c r="Q181" s="25"/>
      <c r="R181" s="10">
        <v>3</v>
      </c>
      <c r="S181" s="17"/>
      <c r="T181" s="17"/>
      <c r="U181" s="12" t="str">
        <f t="shared" si="72"/>
        <v/>
      </c>
      <c r="V181" s="21" t="str">
        <f>IF(U181="","",U181-U180)</f>
        <v/>
      </c>
      <c r="W181" s="14" t="str">
        <f t="shared" si="70"/>
        <v/>
      </c>
      <c r="X181" s="17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</row>
    <row r="182" spans="1:124" s="5" customFormat="1" ht="15.75" customHeight="1">
      <c r="A182" s="18"/>
      <c r="B182" s="6"/>
      <c r="C182" s="7"/>
      <c r="D182" s="27" t="s">
        <v>12</v>
      </c>
      <c r="E182" s="6"/>
      <c r="F182" s="17"/>
      <c r="G182" s="17"/>
      <c r="H182" s="12" t="str">
        <f t="shared" si="71"/>
        <v/>
      </c>
      <c r="I182" s="8"/>
      <c r="J182" s="14" t="str">
        <f t="shared" si="66"/>
        <v/>
      </c>
      <c r="K182" s="19"/>
      <c r="L182" s="30"/>
      <c r="M182" s="19"/>
      <c r="N182" s="18"/>
      <c r="O182" s="6"/>
      <c r="P182" s="7"/>
      <c r="Q182" s="27" t="s">
        <v>12</v>
      </c>
      <c r="R182" s="6"/>
      <c r="S182" s="17"/>
      <c r="T182" s="17"/>
      <c r="U182" s="12" t="str">
        <f t="shared" si="72"/>
        <v/>
      </c>
      <c r="V182" s="8"/>
      <c r="W182" s="14" t="str">
        <f t="shared" si="70"/>
        <v/>
      </c>
      <c r="X182" s="17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</row>
    <row r="183" spans="1:124" s="15" customFormat="1">
      <c r="A183" s="17">
        <f>+A181+1</f>
        <v>122</v>
      </c>
      <c r="B183" s="10" t="s">
        <v>10</v>
      </c>
      <c r="C183" s="20"/>
      <c r="D183" s="24"/>
      <c r="E183" s="10">
        <v>1</v>
      </c>
      <c r="F183" s="17"/>
      <c r="G183" s="17"/>
      <c r="H183" s="12" t="str">
        <f t="shared" si="71"/>
        <v/>
      </c>
      <c r="I183" s="21" t="str">
        <f>IF(H183="","",H183-H182)</f>
        <v/>
      </c>
      <c r="J183" s="14" t="str">
        <f t="shared" si="66"/>
        <v/>
      </c>
      <c r="K183" s="17"/>
      <c r="L183" s="30"/>
      <c r="M183" s="17"/>
      <c r="N183" s="17">
        <f>+N181+1</f>
        <v>291</v>
      </c>
      <c r="O183" s="10" t="s">
        <v>11</v>
      </c>
      <c r="P183" s="20"/>
      <c r="Q183" s="24"/>
      <c r="R183" s="10">
        <v>1</v>
      </c>
      <c r="S183" s="17"/>
      <c r="T183" s="17"/>
      <c r="U183" s="12" t="str">
        <f t="shared" si="72"/>
        <v/>
      </c>
      <c r="V183" s="21" t="str">
        <f>IF(U183="","",U183-U182)</f>
        <v/>
      </c>
      <c r="W183" s="14" t="str">
        <f t="shared" si="70"/>
        <v/>
      </c>
      <c r="X183" s="17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</row>
    <row r="184" spans="1:124" s="15" customFormat="1">
      <c r="A184" s="17">
        <f>+A183</f>
        <v>122</v>
      </c>
      <c r="B184" s="10" t="s">
        <v>10</v>
      </c>
      <c r="C184" s="20"/>
      <c r="D184" s="24"/>
      <c r="E184" s="10">
        <v>2</v>
      </c>
      <c r="F184" s="17"/>
      <c r="G184" s="17"/>
      <c r="H184" s="12" t="str">
        <f t="shared" si="71"/>
        <v/>
      </c>
      <c r="I184" s="21" t="str">
        <f>IF(H184="","",H184-H183)</f>
        <v/>
      </c>
      <c r="J184" s="14" t="str">
        <f t="shared" si="66"/>
        <v/>
      </c>
      <c r="K184" s="17"/>
      <c r="L184" s="30"/>
      <c r="M184" s="17"/>
      <c r="N184" s="17">
        <f>+N183</f>
        <v>291</v>
      </c>
      <c r="O184" s="10" t="s">
        <v>11</v>
      </c>
      <c r="P184" s="20"/>
      <c r="Q184" s="24"/>
      <c r="R184" s="10">
        <v>2</v>
      </c>
      <c r="S184" s="17"/>
      <c r="T184" s="17"/>
      <c r="U184" s="12" t="str">
        <f t="shared" si="72"/>
        <v/>
      </c>
      <c r="V184" s="21" t="str">
        <f>IF(U184="","",U184-U183)</f>
        <v/>
      </c>
      <c r="W184" s="14" t="str">
        <f t="shared" si="70"/>
        <v/>
      </c>
      <c r="X184" s="17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</row>
    <row r="185" spans="1:124" s="15" customFormat="1">
      <c r="A185" s="17">
        <f>+A184</f>
        <v>122</v>
      </c>
      <c r="B185" s="10" t="s">
        <v>10</v>
      </c>
      <c r="C185" s="20"/>
      <c r="D185" s="25"/>
      <c r="E185" s="10">
        <v>3</v>
      </c>
      <c r="F185" s="17"/>
      <c r="G185" s="17"/>
      <c r="H185" s="12" t="str">
        <f t="shared" si="71"/>
        <v/>
      </c>
      <c r="I185" s="21" t="str">
        <f>IF(H185="","",H185-H184)</f>
        <v/>
      </c>
      <c r="J185" s="14" t="str">
        <f t="shared" si="66"/>
        <v/>
      </c>
      <c r="K185" s="17"/>
      <c r="L185" s="30"/>
      <c r="M185" s="17"/>
      <c r="N185" s="17">
        <f>+N184</f>
        <v>291</v>
      </c>
      <c r="O185" s="10" t="s">
        <v>11</v>
      </c>
      <c r="P185" s="20"/>
      <c r="Q185" s="25"/>
      <c r="R185" s="10">
        <v>3</v>
      </c>
      <c r="S185" s="17"/>
      <c r="T185" s="17"/>
      <c r="U185" s="12" t="str">
        <f t="shared" si="72"/>
        <v/>
      </c>
      <c r="V185" s="21" t="str">
        <f>IF(U185="","",U185-U184)</f>
        <v/>
      </c>
      <c r="W185" s="14" t="str">
        <f t="shared" si="70"/>
        <v/>
      </c>
      <c r="X185" s="17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</row>
    <row r="186" spans="1:124" s="5" customFormat="1" ht="15.75" customHeight="1">
      <c r="A186" s="18"/>
      <c r="B186" s="6"/>
      <c r="C186" s="7"/>
      <c r="D186" s="27" t="s">
        <v>12</v>
      </c>
      <c r="E186" s="6"/>
      <c r="F186" s="17"/>
      <c r="G186" s="17"/>
      <c r="H186" s="12" t="str">
        <f t="shared" si="71"/>
        <v/>
      </c>
      <c r="I186" s="8"/>
      <c r="J186" s="14" t="str">
        <f t="shared" si="66"/>
        <v/>
      </c>
      <c r="K186" s="19"/>
      <c r="L186" s="30"/>
      <c r="M186" s="19"/>
      <c r="N186" s="18"/>
      <c r="O186" s="6"/>
      <c r="P186" s="7"/>
      <c r="Q186" s="27" t="s">
        <v>12</v>
      </c>
      <c r="R186" s="6"/>
      <c r="S186" s="17"/>
      <c r="T186" s="17"/>
      <c r="U186" s="12" t="str">
        <f t="shared" si="72"/>
        <v/>
      </c>
      <c r="V186" s="8"/>
      <c r="W186" s="14" t="str">
        <f t="shared" si="70"/>
        <v/>
      </c>
      <c r="X186" s="17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</row>
    <row r="187" spans="1:124" s="15" customFormat="1">
      <c r="A187" s="17">
        <f>+A185+1</f>
        <v>123</v>
      </c>
      <c r="B187" s="10" t="s">
        <v>10</v>
      </c>
      <c r="C187" s="20"/>
      <c r="D187" s="24"/>
      <c r="E187" s="10">
        <v>1</v>
      </c>
      <c r="F187" s="17"/>
      <c r="G187" s="17"/>
      <c r="H187" s="12" t="str">
        <f t="shared" si="71"/>
        <v/>
      </c>
      <c r="I187" s="21" t="str">
        <f>IF(H187="","",H187-H186)</f>
        <v/>
      </c>
      <c r="J187" s="14" t="str">
        <f t="shared" si="66"/>
        <v/>
      </c>
      <c r="K187" s="17"/>
      <c r="L187" s="30"/>
      <c r="M187" s="17"/>
      <c r="N187" s="17">
        <f>+N185+1</f>
        <v>292</v>
      </c>
      <c r="O187" s="10" t="s">
        <v>11</v>
      </c>
      <c r="P187" s="20"/>
      <c r="Q187" s="24"/>
      <c r="R187" s="10">
        <v>1</v>
      </c>
      <c r="S187" s="17"/>
      <c r="T187" s="17"/>
      <c r="U187" s="12" t="str">
        <f t="shared" si="72"/>
        <v/>
      </c>
      <c r="V187" s="21" t="str">
        <f>IF(U187="","",U187-U186)</f>
        <v/>
      </c>
      <c r="W187" s="14" t="str">
        <f t="shared" si="70"/>
        <v/>
      </c>
      <c r="X187" s="1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</row>
    <row r="188" spans="1:124" s="15" customFormat="1">
      <c r="A188" s="17">
        <f>+A187</f>
        <v>123</v>
      </c>
      <c r="B188" s="10" t="s">
        <v>10</v>
      </c>
      <c r="C188" s="20"/>
      <c r="D188" s="24"/>
      <c r="E188" s="10">
        <v>2</v>
      </c>
      <c r="F188" s="17"/>
      <c r="G188" s="17"/>
      <c r="H188" s="12" t="str">
        <f t="shared" si="71"/>
        <v/>
      </c>
      <c r="I188" s="21" t="str">
        <f>IF(H188="","",H188-H187)</f>
        <v/>
      </c>
      <c r="J188" s="14" t="str">
        <f t="shared" si="66"/>
        <v/>
      </c>
      <c r="K188" s="17"/>
      <c r="L188" s="30"/>
      <c r="M188" s="17"/>
      <c r="N188" s="17">
        <f>+N187</f>
        <v>292</v>
      </c>
      <c r="O188" s="10" t="s">
        <v>11</v>
      </c>
      <c r="P188" s="20"/>
      <c r="Q188" s="24"/>
      <c r="R188" s="10">
        <v>2</v>
      </c>
      <c r="S188" s="17"/>
      <c r="T188" s="17"/>
      <c r="U188" s="12" t="str">
        <f t="shared" si="72"/>
        <v/>
      </c>
      <c r="V188" s="21" t="str">
        <f>IF(U188="","",U188-U187)</f>
        <v/>
      </c>
      <c r="W188" s="14" t="str">
        <f t="shared" si="70"/>
        <v/>
      </c>
      <c r="X188" s="17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</row>
    <row r="189" spans="1:124" s="15" customFormat="1">
      <c r="A189" s="17">
        <f>+A188</f>
        <v>123</v>
      </c>
      <c r="B189" s="10" t="s">
        <v>10</v>
      </c>
      <c r="C189" s="20"/>
      <c r="D189" s="25"/>
      <c r="E189" s="10">
        <v>3</v>
      </c>
      <c r="F189" s="17"/>
      <c r="G189" s="17"/>
      <c r="H189" s="12" t="str">
        <f t="shared" si="71"/>
        <v/>
      </c>
      <c r="I189" s="21" t="str">
        <f>IF(H189="","",H189-H188)</f>
        <v/>
      </c>
      <c r="J189" s="14" t="str">
        <f t="shared" si="66"/>
        <v/>
      </c>
      <c r="K189" s="17"/>
      <c r="L189" s="30"/>
      <c r="M189" s="17"/>
      <c r="N189" s="17">
        <f>+N188</f>
        <v>292</v>
      </c>
      <c r="O189" s="10" t="s">
        <v>11</v>
      </c>
      <c r="P189" s="20"/>
      <c r="Q189" s="25"/>
      <c r="R189" s="10">
        <v>3</v>
      </c>
      <c r="S189" s="17"/>
      <c r="T189" s="17"/>
      <c r="U189" s="12" t="str">
        <f t="shared" si="72"/>
        <v/>
      </c>
      <c r="V189" s="21" t="str">
        <f>IF(U189="","",U189-U188)</f>
        <v/>
      </c>
      <c r="W189" s="14" t="str">
        <f t="shared" si="70"/>
        <v/>
      </c>
      <c r="X189" s="17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</row>
    <row r="190" spans="1:124" s="5" customFormat="1" ht="15.75" customHeight="1">
      <c r="A190" s="18"/>
      <c r="B190" s="6"/>
      <c r="C190" s="7"/>
      <c r="D190" s="27" t="s">
        <v>12</v>
      </c>
      <c r="E190" s="6"/>
      <c r="F190" s="17"/>
      <c r="G190" s="17"/>
      <c r="H190" s="12" t="str">
        <f t="shared" si="71"/>
        <v/>
      </c>
      <c r="I190" s="8"/>
      <c r="J190" s="14" t="str">
        <f t="shared" si="66"/>
        <v/>
      </c>
      <c r="K190" s="19"/>
      <c r="L190" s="30"/>
      <c r="M190" s="19"/>
      <c r="N190" s="18"/>
      <c r="O190" s="6"/>
      <c r="P190" s="7"/>
      <c r="Q190" s="27" t="s">
        <v>12</v>
      </c>
      <c r="R190" s="6"/>
      <c r="S190" s="17"/>
      <c r="T190" s="17"/>
      <c r="U190" s="12" t="str">
        <f t="shared" si="72"/>
        <v/>
      </c>
      <c r="V190" s="8"/>
      <c r="W190" s="14" t="str">
        <f t="shared" si="70"/>
        <v/>
      </c>
      <c r="X190" s="17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</row>
    <row r="191" spans="1:124" s="15" customFormat="1">
      <c r="A191" s="17">
        <f>+A189+1</f>
        <v>124</v>
      </c>
      <c r="B191" s="10" t="s">
        <v>10</v>
      </c>
      <c r="C191" s="20"/>
      <c r="D191" s="24"/>
      <c r="E191" s="10">
        <v>1</v>
      </c>
      <c r="F191" s="17"/>
      <c r="G191" s="17"/>
      <c r="H191" s="12" t="str">
        <f t="shared" si="71"/>
        <v/>
      </c>
      <c r="I191" s="21" t="str">
        <f>IF(H191="","",H191-H190)</f>
        <v/>
      </c>
      <c r="J191" s="14" t="str">
        <f t="shared" si="66"/>
        <v/>
      </c>
      <c r="K191" s="17"/>
      <c r="L191" s="30"/>
      <c r="M191" s="17"/>
      <c r="N191" s="17">
        <f>+N189+1</f>
        <v>293</v>
      </c>
      <c r="O191" s="10" t="s">
        <v>11</v>
      </c>
      <c r="P191" s="20"/>
      <c r="Q191" s="24"/>
      <c r="R191" s="10">
        <v>1</v>
      </c>
      <c r="S191" s="17"/>
      <c r="T191" s="17"/>
      <c r="U191" s="12" t="str">
        <f t="shared" si="72"/>
        <v/>
      </c>
      <c r="V191" s="21" t="str">
        <f>IF(U191="","",U191-U190)</f>
        <v/>
      </c>
      <c r="W191" s="14" t="str">
        <f t="shared" si="70"/>
        <v/>
      </c>
      <c r="X191" s="17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</row>
    <row r="192" spans="1:124" s="15" customFormat="1">
      <c r="A192" s="17">
        <f>+A191</f>
        <v>124</v>
      </c>
      <c r="B192" s="10" t="s">
        <v>10</v>
      </c>
      <c r="C192" s="20"/>
      <c r="D192" s="24"/>
      <c r="E192" s="10">
        <v>2</v>
      </c>
      <c r="F192" s="17"/>
      <c r="G192" s="17"/>
      <c r="H192" s="12" t="str">
        <f t="shared" si="71"/>
        <v/>
      </c>
      <c r="I192" s="21" t="str">
        <f>IF(H192="","",H192-H191)</f>
        <v/>
      </c>
      <c r="J192" s="14" t="str">
        <f t="shared" si="66"/>
        <v/>
      </c>
      <c r="K192" s="17"/>
      <c r="L192" s="30"/>
      <c r="M192" s="17"/>
      <c r="N192" s="17">
        <f>+N191</f>
        <v>293</v>
      </c>
      <c r="O192" s="10" t="s">
        <v>11</v>
      </c>
      <c r="P192" s="20"/>
      <c r="Q192" s="24"/>
      <c r="R192" s="10">
        <v>2</v>
      </c>
      <c r="S192" s="17"/>
      <c r="T192" s="17"/>
      <c r="U192" s="12" t="str">
        <f t="shared" si="72"/>
        <v/>
      </c>
      <c r="V192" s="21" t="str">
        <f>IF(U192="","",U192-U191)</f>
        <v/>
      </c>
      <c r="W192" s="14" t="str">
        <f t="shared" si="70"/>
        <v/>
      </c>
      <c r="X192" s="17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</row>
    <row r="193" spans="1:124" s="15" customFormat="1">
      <c r="A193" s="17">
        <f>+A192</f>
        <v>124</v>
      </c>
      <c r="B193" s="10" t="s">
        <v>10</v>
      </c>
      <c r="C193" s="20"/>
      <c r="D193" s="25"/>
      <c r="E193" s="10">
        <v>3</v>
      </c>
      <c r="F193" s="17"/>
      <c r="G193" s="17"/>
      <c r="H193" s="12" t="str">
        <f t="shared" si="71"/>
        <v/>
      </c>
      <c r="I193" s="21" t="str">
        <f>IF(H193="","",H193-H192)</f>
        <v/>
      </c>
      <c r="J193" s="14" t="str">
        <f t="shared" si="66"/>
        <v/>
      </c>
      <c r="K193" s="17"/>
      <c r="L193" s="30"/>
      <c r="M193" s="17"/>
      <c r="N193" s="17">
        <f>+N192</f>
        <v>293</v>
      </c>
      <c r="O193" s="10" t="s">
        <v>11</v>
      </c>
      <c r="P193" s="20"/>
      <c r="Q193" s="25"/>
      <c r="R193" s="10">
        <v>3</v>
      </c>
      <c r="S193" s="17"/>
      <c r="T193" s="17"/>
      <c r="U193" s="12" t="str">
        <f t="shared" si="72"/>
        <v/>
      </c>
      <c r="V193" s="21" t="str">
        <f>IF(U193="","",U193-U192)</f>
        <v/>
      </c>
      <c r="W193" s="14" t="str">
        <f t="shared" si="70"/>
        <v/>
      </c>
      <c r="X193" s="17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</row>
    <row r="194" spans="1:124" s="5" customFormat="1" ht="15.75" customHeight="1">
      <c r="A194" s="18"/>
      <c r="B194" s="6"/>
      <c r="C194" s="7"/>
      <c r="D194" s="27" t="s">
        <v>12</v>
      </c>
      <c r="E194" s="6"/>
      <c r="F194" s="17"/>
      <c r="G194" s="17"/>
      <c r="H194" s="12" t="str">
        <f t="shared" si="71"/>
        <v/>
      </c>
      <c r="I194" s="8"/>
      <c r="J194" s="14" t="str">
        <f t="shared" si="66"/>
        <v/>
      </c>
      <c r="K194" s="19"/>
      <c r="L194" s="30"/>
      <c r="M194" s="19"/>
      <c r="N194" s="18"/>
      <c r="O194" s="6"/>
      <c r="P194" s="7"/>
      <c r="Q194" s="27" t="s">
        <v>12</v>
      </c>
      <c r="R194" s="6"/>
      <c r="S194" s="17"/>
      <c r="T194" s="17"/>
      <c r="U194" s="12" t="str">
        <f t="shared" si="72"/>
        <v/>
      </c>
      <c r="V194" s="8"/>
      <c r="W194" s="14" t="str">
        <f t="shared" si="70"/>
        <v/>
      </c>
      <c r="X194" s="17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</row>
    <row r="195" spans="1:124" s="15" customFormat="1">
      <c r="A195" s="17">
        <f>+A193+1</f>
        <v>125</v>
      </c>
      <c r="B195" s="10" t="s">
        <v>10</v>
      </c>
      <c r="C195" s="20"/>
      <c r="D195" s="24"/>
      <c r="E195" s="10">
        <v>1</v>
      </c>
      <c r="F195" s="17"/>
      <c r="G195" s="17"/>
      <c r="H195" s="12" t="str">
        <f t="shared" si="71"/>
        <v/>
      </c>
      <c r="I195" s="21" t="str">
        <f>IF(H195="","",H195-H194)</f>
        <v/>
      </c>
      <c r="J195" s="14" t="str">
        <f t="shared" si="66"/>
        <v/>
      </c>
      <c r="K195" s="17"/>
      <c r="L195" s="30"/>
      <c r="M195" s="17"/>
      <c r="N195" s="17">
        <f>+N193+1</f>
        <v>294</v>
      </c>
      <c r="O195" s="10" t="s">
        <v>11</v>
      </c>
      <c r="P195" s="20"/>
      <c r="Q195" s="24"/>
      <c r="R195" s="10">
        <v>1</v>
      </c>
      <c r="S195" s="17"/>
      <c r="T195" s="17"/>
      <c r="U195" s="12" t="str">
        <f t="shared" si="72"/>
        <v/>
      </c>
      <c r="V195" s="21" t="str">
        <f>IF(U195="","",U195-U194)</f>
        <v/>
      </c>
      <c r="W195" s="14" t="str">
        <f t="shared" si="70"/>
        <v/>
      </c>
      <c r="X195" s="17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</row>
    <row r="196" spans="1:124" s="15" customFormat="1">
      <c r="A196" s="17">
        <f>+A195</f>
        <v>125</v>
      </c>
      <c r="B196" s="10" t="s">
        <v>10</v>
      </c>
      <c r="C196" s="20"/>
      <c r="D196" s="24"/>
      <c r="E196" s="10">
        <v>2</v>
      </c>
      <c r="F196" s="17"/>
      <c r="G196" s="17"/>
      <c r="H196" s="12" t="str">
        <f t="shared" si="71"/>
        <v/>
      </c>
      <c r="I196" s="21" t="str">
        <f>IF(H196="","",H196-H195)</f>
        <v/>
      </c>
      <c r="J196" s="14" t="str">
        <f t="shared" ref="J196:J201" si="73">IF(I196="","",RANK(I196,$I$3:$I$201,1))</f>
        <v/>
      </c>
      <c r="K196" s="17"/>
      <c r="L196" s="30"/>
      <c r="M196" s="17"/>
      <c r="N196" s="17">
        <f>+N195</f>
        <v>294</v>
      </c>
      <c r="O196" s="10" t="s">
        <v>11</v>
      </c>
      <c r="P196" s="20"/>
      <c r="Q196" s="24"/>
      <c r="R196" s="10">
        <v>2</v>
      </c>
      <c r="S196" s="17"/>
      <c r="T196" s="17"/>
      <c r="U196" s="12" t="str">
        <f t="shared" si="72"/>
        <v/>
      </c>
      <c r="V196" s="21" t="str">
        <f>IF(U196="","",U196-U195)</f>
        <v/>
      </c>
      <c r="W196" s="14" t="str">
        <f t="shared" ref="W196:W201" si="74">IF(V196="","",RANK(V196,$V$3:$V$201,1))</f>
        <v/>
      </c>
      <c r="X196" s="17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</row>
    <row r="197" spans="1:124" s="15" customFormat="1">
      <c r="A197" s="17">
        <f>+A196</f>
        <v>125</v>
      </c>
      <c r="B197" s="10" t="s">
        <v>10</v>
      </c>
      <c r="C197" s="20"/>
      <c r="D197" s="25"/>
      <c r="E197" s="10">
        <v>3</v>
      </c>
      <c r="F197" s="17"/>
      <c r="G197" s="17"/>
      <c r="H197" s="12" t="str">
        <f t="shared" si="71"/>
        <v/>
      </c>
      <c r="I197" s="21" t="str">
        <f>IF(H197="","",H197-H196)</f>
        <v/>
      </c>
      <c r="J197" s="14" t="str">
        <f t="shared" si="73"/>
        <v/>
      </c>
      <c r="K197" s="17"/>
      <c r="L197" s="30"/>
      <c r="M197" s="17"/>
      <c r="N197" s="17">
        <f>+N196</f>
        <v>294</v>
      </c>
      <c r="O197" s="10" t="s">
        <v>11</v>
      </c>
      <c r="P197" s="20"/>
      <c r="Q197" s="25"/>
      <c r="R197" s="10">
        <v>3</v>
      </c>
      <c r="S197" s="17"/>
      <c r="T197" s="17"/>
      <c r="U197" s="12" t="str">
        <f t="shared" si="72"/>
        <v/>
      </c>
      <c r="V197" s="21" t="str">
        <f>IF(U197="","",U197-U196)</f>
        <v/>
      </c>
      <c r="W197" s="14" t="str">
        <f t="shared" si="74"/>
        <v/>
      </c>
      <c r="X197" s="1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</row>
    <row r="198" spans="1:124" s="5" customFormat="1" ht="15.75" customHeight="1">
      <c r="A198" s="18"/>
      <c r="B198" s="6"/>
      <c r="C198" s="7"/>
      <c r="D198" s="27" t="s">
        <v>12</v>
      </c>
      <c r="E198" s="6"/>
      <c r="F198" s="17"/>
      <c r="G198" s="17"/>
      <c r="H198" s="12" t="str">
        <f t="shared" si="71"/>
        <v/>
      </c>
      <c r="I198" s="8"/>
      <c r="J198" s="14" t="str">
        <f t="shared" si="73"/>
        <v/>
      </c>
      <c r="K198" s="19"/>
      <c r="L198" s="30"/>
      <c r="M198" s="19"/>
      <c r="N198" s="18"/>
      <c r="O198" s="6"/>
      <c r="P198" s="7"/>
      <c r="Q198" s="27" t="s">
        <v>12</v>
      </c>
      <c r="R198" s="6"/>
      <c r="S198" s="17"/>
      <c r="T198" s="17"/>
      <c r="U198" s="12" t="str">
        <f t="shared" si="72"/>
        <v/>
      </c>
      <c r="V198" s="8"/>
      <c r="W198" s="14" t="str">
        <f t="shared" si="74"/>
        <v/>
      </c>
      <c r="X198" s="17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</row>
    <row r="199" spans="1:124" s="15" customFormat="1">
      <c r="A199" s="17">
        <f>+A197+1</f>
        <v>126</v>
      </c>
      <c r="B199" s="10" t="s">
        <v>10</v>
      </c>
      <c r="C199" s="20"/>
      <c r="D199" s="24"/>
      <c r="E199" s="10">
        <v>1</v>
      </c>
      <c r="F199" s="17"/>
      <c r="G199" s="17"/>
      <c r="H199" s="12" t="str">
        <f t="shared" si="71"/>
        <v/>
      </c>
      <c r="I199" s="21" t="str">
        <f>IF(H199="","",H199-H198)</f>
        <v/>
      </c>
      <c r="J199" s="14" t="str">
        <f t="shared" si="73"/>
        <v/>
      </c>
      <c r="K199" s="17"/>
      <c r="L199" s="30"/>
      <c r="M199" s="17"/>
      <c r="N199" s="17">
        <f>+N197+1</f>
        <v>295</v>
      </c>
      <c r="O199" s="10" t="s">
        <v>11</v>
      </c>
      <c r="P199" s="20"/>
      <c r="Q199" s="24"/>
      <c r="R199" s="10">
        <v>1</v>
      </c>
      <c r="S199" s="17"/>
      <c r="T199" s="17"/>
      <c r="U199" s="12" t="str">
        <f t="shared" si="72"/>
        <v/>
      </c>
      <c r="V199" s="21" t="str">
        <f>IF(U199="","",U199-U198)</f>
        <v/>
      </c>
      <c r="W199" s="14" t="str">
        <f t="shared" si="74"/>
        <v/>
      </c>
      <c r="X199" s="17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</row>
    <row r="200" spans="1:124" s="15" customFormat="1">
      <c r="A200" s="17">
        <f>+A199</f>
        <v>126</v>
      </c>
      <c r="B200" s="10" t="s">
        <v>10</v>
      </c>
      <c r="C200" s="20"/>
      <c r="D200" s="24"/>
      <c r="E200" s="10">
        <v>2</v>
      </c>
      <c r="F200" s="17"/>
      <c r="G200" s="17"/>
      <c r="H200" s="12" t="str">
        <f t="shared" si="71"/>
        <v/>
      </c>
      <c r="I200" s="21" t="str">
        <f>IF(H200="","",H200-H199)</f>
        <v/>
      </c>
      <c r="J200" s="14" t="str">
        <f t="shared" si="73"/>
        <v/>
      </c>
      <c r="K200" s="17"/>
      <c r="L200" s="30"/>
      <c r="M200" s="17"/>
      <c r="N200" s="17">
        <f>+N199</f>
        <v>295</v>
      </c>
      <c r="O200" s="10" t="s">
        <v>11</v>
      </c>
      <c r="P200" s="20"/>
      <c r="Q200" s="24"/>
      <c r="R200" s="10">
        <v>2</v>
      </c>
      <c r="S200" s="17"/>
      <c r="T200" s="17"/>
      <c r="U200" s="12" t="str">
        <f t="shared" si="72"/>
        <v/>
      </c>
      <c r="V200" s="21" t="str">
        <f>IF(U200="","",U200-U199)</f>
        <v/>
      </c>
      <c r="W200" s="14" t="str">
        <f t="shared" si="74"/>
        <v/>
      </c>
      <c r="X200" s="17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</row>
    <row r="201" spans="1:124" s="15" customFormat="1">
      <c r="A201" s="17">
        <f>+A200</f>
        <v>126</v>
      </c>
      <c r="B201" s="10" t="s">
        <v>10</v>
      </c>
      <c r="C201" s="20"/>
      <c r="D201" s="25"/>
      <c r="E201" s="10">
        <v>3</v>
      </c>
      <c r="F201" s="17"/>
      <c r="G201" s="17"/>
      <c r="H201" s="12" t="str">
        <f t="shared" si="71"/>
        <v/>
      </c>
      <c r="I201" s="21" t="str">
        <f>IF(H201="","",H201-H200)</f>
        <v/>
      </c>
      <c r="J201" s="14" t="str">
        <f t="shared" si="73"/>
        <v/>
      </c>
      <c r="K201" s="17"/>
      <c r="L201" s="30"/>
      <c r="M201" s="17"/>
      <c r="N201" s="17">
        <f>+N200</f>
        <v>295</v>
      </c>
      <c r="O201" s="10" t="s">
        <v>11</v>
      </c>
      <c r="P201" s="20"/>
      <c r="Q201" s="25"/>
      <c r="R201" s="10">
        <v>3</v>
      </c>
      <c r="S201" s="17"/>
      <c r="T201" s="17"/>
      <c r="U201" s="12" t="str">
        <f t="shared" si="72"/>
        <v/>
      </c>
      <c r="V201" s="21" t="str">
        <f>IF(U201="","",U201-U200)</f>
        <v/>
      </c>
      <c r="W201" s="14" t="str">
        <f t="shared" si="74"/>
        <v/>
      </c>
      <c r="X201" s="17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</row>
    <row r="202" spans="1:124">
      <c r="A202" s="18"/>
      <c r="B202" s="10"/>
      <c r="L202" s="30"/>
    </row>
    <row r="203" spans="1:124">
      <c r="B203" s="10"/>
    </row>
    <row r="204" spans="1:124">
      <c r="B204" s="10"/>
    </row>
    <row r="205" spans="1:124">
      <c r="B205" s="10"/>
    </row>
    <row r="206" spans="1:124">
      <c r="A206" s="18"/>
      <c r="B206" s="10"/>
    </row>
    <row r="207" spans="1:124">
      <c r="B207" s="10"/>
    </row>
    <row r="208" spans="1:124">
      <c r="B208" s="10"/>
    </row>
    <row r="209" spans="1:2">
      <c r="B209" s="10"/>
    </row>
    <row r="210" spans="1:2">
      <c r="A210" s="18"/>
      <c r="B210" s="10"/>
    </row>
    <row r="211" spans="1:2">
      <c r="B211" s="10"/>
    </row>
    <row r="212" spans="1:2">
      <c r="B212" s="10"/>
    </row>
    <row r="213" spans="1:2">
      <c r="B213" s="10"/>
    </row>
    <row r="214" spans="1:2">
      <c r="B214" s="10"/>
    </row>
    <row r="215" spans="1:2">
      <c r="B215" s="10"/>
    </row>
    <row r="216" spans="1:2">
      <c r="B216" s="10"/>
    </row>
    <row r="217" spans="1:2">
      <c r="B217" s="10"/>
    </row>
    <row r="218" spans="1:2">
      <c r="B218" s="10"/>
    </row>
    <row r="219" spans="1:2">
      <c r="B219" s="10"/>
    </row>
    <row r="220" spans="1:2">
      <c r="B220" s="10"/>
    </row>
    <row r="221" spans="1:2">
      <c r="B221" s="10"/>
    </row>
    <row r="222" spans="1:2">
      <c r="B222" s="10"/>
    </row>
    <row r="223" spans="1:2">
      <c r="B223" s="10"/>
    </row>
    <row r="224" spans="1:2">
      <c r="B224" s="10"/>
    </row>
    <row r="225" spans="2:2">
      <c r="B225" s="10"/>
    </row>
    <row r="226" spans="2:2">
      <c r="B226" s="10"/>
    </row>
    <row r="227" spans="2:2">
      <c r="B227" s="10"/>
    </row>
    <row r="228" spans="2:2">
      <c r="B228" s="10"/>
    </row>
    <row r="229" spans="2:2">
      <c r="B229" s="10"/>
    </row>
    <row r="230" spans="2:2">
      <c r="B230" s="10"/>
    </row>
    <row r="231" spans="2:2">
      <c r="B231" s="10"/>
    </row>
    <row r="232" spans="2:2">
      <c r="B232" s="10"/>
    </row>
    <row r="233" spans="2:2">
      <c r="B233" s="10"/>
    </row>
    <row r="234" spans="2:2">
      <c r="B234" s="10"/>
    </row>
    <row r="235" spans="2:2">
      <c r="B235" s="10"/>
    </row>
    <row r="236" spans="2:2">
      <c r="B236" s="10"/>
    </row>
    <row r="237" spans="2:2">
      <c r="B237" s="10"/>
    </row>
    <row r="238" spans="2:2">
      <c r="B238" s="10"/>
    </row>
    <row r="239" spans="2:2">
      <c r="B239" s="10"/>
    </row>
    <row r="240" spans="2:2">
      <c r="B240" s="10"/>
    </row>
    <row r="241" spans="2:2">
      <c r="B241" s="10"/>
    </row>
    <row r="242" spans="2:2">
      <c r="B242" s="10"/>
    </row>
    <row r="243" spans="2:2">
      <c r="B243" s="10"/>
    </row>
    <row r="244" spans="2:2">
      <c r="B244" s="10"/>
    </row>
    <row r="245" spans="2:2">
      <c r="B245" s="10"/>
    </row>
    <row r="246" spans="2:2">
      <c r="B246" s="10"/>
    </row>
    <row r="247" spans="2:2">
      <c r="B247" s="10"/>
    </row>
    <row r="248" spans="2:2">
      <c r="B248" s="10"/>
    </row>
    <row r="249" spans="2:2">
      <c r="B249" s="10"/>
    </row>
    <row r="250" spans="2:2">
      <c r="B250" s="10"/>
    </row>
    <row r="251" spans="2:2">
      <c r="B251" s="10"/>
    </row>
    <row r="252" spans="2:2">
      <c r="B252" s="10"/>
    </row>
    <row r="253" spans="2:2">
      <c r="B253" s="10"/>
    </row>
    <row r="254" spans="2:2">
      <c r="B254" s="10"/>
    </row>
    <row r="255" spans="2:2">
      <c r="B255" s="10"/>
    </row>
    <row r="256" spans="2:2">
      <c r="B256" s="10"/>
    </row>
    <row r="257" spans="2:2">
      <c r="B257" s="10"/>
    </row>
    <row r="258" spans="2:2">
      <c r="B258" s="10"/>
    </row>
    <row r="259" spans="2:2">
      <c r="B259" s="10"/>
    </row>
    <row r="260" spans="2:2">
      <c r="B260" s="10"/>
    </row>
    <row r="261" spans="2:2">
      <c r="B261" s="10"/>
    </row>
    <row r="262" spans="2:2">
      <c r="B262" s="10"/>
    </row>
    <row r="263" spans="2:2">
      <c r="B263" s="10"/>
    </row>
    <row r="264" spans="2:2">
      <c r="B264" s="10"/>
    </row>
    <row r="265" spans="2:2">
      <c r="B265" s="10"/>
    </row>
    <row r="266" spans="2:2">
      <c r="B266" s="10"/>
    </row>
    <row r="267" spans="2:2">
      <c r="B267" s="10"/>
    </row>
    <row r="268" spans="2:2">
      <c r="B268" s="10"/>
    </row>
    <row r="269" spans="2:2">
      <c r="B269" s="10"/>
    </row>
    <row r="270" spans="2:2">
      <c r="B270" s="10"/>
    </row>
    <row r="271" spans="2:2">
      <c r="B271" s="10"/>
    </row>
    <row r="272" spans="2:2">
      <c r="B272" s="10"/>
    </row>
    <row r="273" spans="2:2">
      <c r="B273" s="10"/>
    </row>
    <row r="274" spans="2:2">
      <c r="B274" s="10"/>
    </row>
    <row r="275" spans="2:2">
      <c r="B275" s="10"/>
    </row>
    <row r="276" spans="2:2">
      <c r="B276" s="10"/>
    </row>
    <row r="277" spans="2:2">
      <c r="B277" s="10"/>
    </row>
    <row r="278" spans="2:2">
      <c r="B278" s="10"/>
    </row>
    <row r="279" spans="2:2">
      <c r="B279" s="10"/>
    </row>
    <row r="280" spans="2:2">
      <c r="B280" s="10"/>
    </row>
    <row r="281" spans="2:2">
      <c r="B281" s="10"/>
    </row>
    <row r="282" spans="2:2">
      <c r="B282" s="10"/>
    </row>
    <row r="283" spans="2:2">
      <c r="B283" s="10"/>
    </row>
    <row r="284" spans="2:2">
      <c r="B284" s="10"/>
    </row>
    <row r="285" spans="2:2">
      <c r="B285" s="10"/>
    </row>
    <row r="286" spans="2:2">
      <c r="B286" s="10"/>
    </row>
    <row r="287" spans="2:2">
      <c r="B287" s="10"/>
    </row>
    <row r="288" spans="2:2">
      <c r="B288" s="10"/>
    </row>
    <row r="289" spans="2:2">
      <c r="B289" s="10"/>
    </row>
    <row r="290" spans="2:2">
      <c r="B290" s="10"/>
    </row>
    <row r="291" spans="2:2">
      <c r="B291" s="10"/>
    </row>
    <row r="292" spans="2:2">
      <c r="B292" s="10"/>
    </row>
    <row r="293" spans="2:2">
      <c r="B293" s="10"/>
    </row>
    <row r="294" spans="2:2">
      <c r="B294" s="10"/>
    </row>
    <row r="295" spans="2:2">
      <c r="B295" s="10"/>
    </row>
    <row r="296" spans="2:2">
      <c r="B296" s="10"/>
    </row>
    <row r="297" spans="2:2">
      <c r="B297" s="10"/>
    </row>
    <row r="298" spans="2:2">
      <c r="B298" s="10"/>
    </row>
    <row r="299" spans="2:2">
      <c r="B299" s="10"/>
    </row>
    <row r="300" spans="2:2">
      <c r="B300" s="1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13 laps</vt:lpstr>
      <vt:lpstr>8 laps</vt:lpstr>
      <vt:lpstr>walks</vt:lpstr>
      <vt:lpstr>3 laps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Jeremy.Rees</cp:lastModifiedBy>
  <dcterms:created xsi:type="dcterms:W3CDTF">2016-09-17T20:02:16Z</dcterms:created>
  <dcterms:modified xsi:type="dcterms:W3CDTF">2017-09-26T08:33:40Z</dcterms:modified>
</cp:coreProperties>
</file>